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etunjuk" sheetId="1" state="visible" r:id="rId3"/>
    <sheet name="Akun &amp; Dokumen" sheetId="2" state="visible" r:id="rId4"/>
    <sheet name="Omzet Gabungan" sheetId="3" state="visible" r:id="rId5"/>
    <sheet name="Cek Invoice"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<sst xmlns="http://schemas.openxmlformats.org/spreadsheetml/2006/main" count="92" uniqueCount="83">
  <si>
    <t xml:space="preserve">Template Kontrol Pajak Marketplace untuk Seller Multi Toko (Mekari Desty)</t>
  </si>
  <si>
    <t xml:space="preserve">Template contoh dari artikel Mekari. Bukan dokumen resmi DJP dan bukan pengganti nasihat pajak.</t>
  </si>
  <si>
    <t xml:space="preserve">Tujuan</t>
  </si>
  <si>
    <t xml:space="preserve">Tiga alat kerja untuk seller dengan banyak akun toko: (1) daftar akun dan dokumen yang sudah dikirim ke tiap platform, (2) omzet gabungan semua toko terhadap batas Rp500 juta, (3) pengecekan potongan 0,5% dan dana cair per invoice.</t>
  </si>
  <si>
    <t xml:space="preserve">Sheet "Akun &amp; Dokumen"</t>
  </si>
  <si>
    <t xml:space="preserve">Satu baris per akun toko. Catat platform, NPWP/NIK, jenis dokumen, tanggal kirim, dan apakah platform sudah menerimanya. Kolom pengingat menghitung kapan surat pernyataan omzet perlu dikirim ulang (setiap awal Tahun Pajak berikutnya, PMK 37/2025 Pasal 6 ayat 5a).</t>
  </si>
  <si>
    <t xml:space="preserve">Sheet "Omzet Gabungan"</t>
  </si>
  <si>
    <t xml:space="preserve">Isi omzet bulanan tiap akun toko. Total dan kumulatif dijumlahkan gabungan, bukan per toko. Status menunjukkan bulan batas Rp500 juta terlewati, saat surat pernyataan "melebihi" harus terkirim sebelum bulan itu berakhir (Pasal 6 ayat 6–7); platform memungut mulai awal bulan berikutnya (Pasal 7 ayat 3). Batas ini berlaku bagi orang pribadi.</t>
  </si>
  <si>
    <t xml:space="preserve">Sheet "Cek Invoice"</t>
  </si>
  <si>
    <t xml:space="preserve">Satu baris per invoice atau pesanan. Isi nilai di dokumen tagihan (di luar PPN dan PPnBM), PPh 22 yang tertulis, komisi, dan dana yang benar-benar cair. Template menghitung 0,5% yang seharusnya (Pasal 8 ayat 1) dan dana cair yang seharusnya, lalu menandai selisih.</t>
  </si>
  <si>
    <t xml:space="preserve">Ambang 80%</t>
  </si>
  <si>
    <t xml:space="preserve">Peringatan pada 80% batas omzet adalah saran praktik editorial, bukan ketentuan. Ubah di sel isian.</t>
  </si>
  <si>
    <t xml:space="preserve">Catatan hitungan</t>
  </si>
  <si>
    <t xml:space="preserve">Pembulatan potongan mengikuti sistem tiap platform; gunakan sel toleransi selisih agar selisih pembulatan kecil tidak ditandai. Voucher yang dibiayai platform tidak diatur khusus; andalkan angka di invoice.</t>
  </si>
  <si>
    <t xml:space="preserve">Batasan</t>
  </si>
  <si>
    <t xml:space="preserve">Template ini alat bantu pencatatan internal. Surat pernyataan dan SKB memakai format dan tata cara resmi DJP (PMK 37/2025; PER-15/PJ/2025), bukan template ini. Pastikan status pajak dan isi dokumen dengan KPP atau konsultan pajak. Angka contoh bersifat ilustrasi, bukan data usaha nyata.</t>
  </si>
  <si>
    <t xml:space="preserve">Sel isian</t>
  </si>
  <si>
    <t xml:space="preserve">Latar kuning muda = diisi pengguna. Teks abu-abu miring = baris contoh (tidak ikut dihitung; boleh dihapus).</t>
  </si>
  <si>
    <t xml:space="preserve">Daftar Akun Toko dan Dokumen per Platform</t>
  </si>
  <si>
    <t xml:space="preserve">Satu baris per akun toko. Perbarui setiap ada dokumen baru, status berubah, atau awal tahun.</t>
  </si>
  <si>
    <t xml:space="preserve">No</t>
  </si>
  <si>
    <t xml:space="preserve">Akun toko</t>
  </si>
  <si>
    <t xml:space="preserve">Marketplace</t>
  </si>
  <si>
    <t xml:space="preserve">NPWP / NIK pemilik</t>
  </si>
  <si>
    <t xml:space="preserve">Status pajak</t>
  </si>
  <si>
    <t xml:space="preserve">Dokumen yang dikirim</t>
  </si>
  <si>
    <t xml:space="preserve">Tahun Pajak</t>
  </si>
  <si>
    <t xml:space="preserve">Tanggal kirim</t>
  </si>
  <si>
    <t xml:space="preserve">Diterima platform?</t>
  </si>
  <si>
    <t xml:space="preserve">Penanggung jawab</t>
  </si>
  <si>
    <t xml:space="preserve">Kirim ulang paling lambat awal</t>
  </si>
  <si>
    <t xml:space="preserve">Status</t>
  </si>
  <si>
    <t xml:space="preserve">Contoh</t>
  </si>
  <si>
    <t xml:space="preserve">Toko A Official</t>
  </si>
  <si>
    <t xml:space="preserve">Shopee</t>
  </si>
  <si>
    <t xml:space="preserve">00.000.000.0-000.000</t>
  </si>
  <si>
    <t xml:space="preserve">Orang pribadi</t>
  </si>
  <si>
    <t xml:space="preserve">Surat pernyataan omzet</t>
  </si>
  <si>
    <t xml:space="preserve">2026-10-02</t>
  </si>
  <si>
    <t xml:space="preserve">Ya</t>
  </si>
  <si>
    <t xml:space="preserve">Admin pusat</t>
  </si>
  <si>
    <t xml:space="preserve">Pengecualian lain (Pasal 10 ayat 1, mis. pulsa dan kartu perdana) tidak dicakup template ini. Badan usaha tanpa SKB umumnya dipungut (tafsir editorial dari Pasal 6 ayat 2); konfirmasikan ke KPP atau konsultan.</t>
  </si>
  <si>
    <t xml:space="preserve">Omzet Gabungan Semua Toko terhadap Batas Rp500 Juta</t>
  </si>
  <si>
    <t xml:space="preserve">Isi omzet bulanan (peredaran bruto sebelum potongan penjualan) per akun toko. Perhitungan gabungan per NPWP/NIK.</t>
  </si>
  <si>
    <t xml:space="preserve">Batas omzet (Rp)</t>
  </si>
  <si>
    <t xml:space="preserve">Ambang peringatan (saran praktik)</t>
  </si>
  <si>
    <t xml:space="preserve">Jan</t>
  </si>
  <si>
    <t xml:space="preserve">Feb</t>
  </si>
  <si>
    <t xml:space="preserve">Mar</t>
  </si>
  <si>
    <t xml:space="preserve">Apr</t>
  </si>
  <si>
    <t xml:space="preserve">Mei</t>
  </si>
  <si>
    <t xml:space="preserve">Jun</t>
  </si>
  <si>
    <t xml:space="preserve">Jul</t>
  </si>
  <si>
    <t xml:space="preserve">Agu</t>
  </si>
  <si>
    <t xml:space="preserve">Sep</t>
  </si>
  <si>
    <t xml:space="preserve">Okt</t>
  </si>
  <si>
    <t xml:space="preserve">Nov</t>
  </si>
  <si>
    <t xml:space="preserve">Des</t>
  </si>
  <si>
    <t xml:space="preserve">Total</t>
  </si>
  <si>
    <t xml:space="preserve">Contoh: Toko A</t>
  </si>
  <si>
    <t xml:space="preserve">Total semua toko</t>
  </si>
  <si>
    <t xml:space="preserve">Kumulatif</t>
  </si>
  <si>
    <t xml:space="preserve">% dari batas</t>
  </si>
  <si>
    <t xml:space="preserve">Batas Rp500 juta berlaku bagi orang pribadi dan dihitung dari peredaran bruto seluruh usaha, termasuk toko offline (FAQ DJP Q10; FAQ bukan peraturan yang mengikat). Baris contoh tidak ikut dihitung.</t>
  </si>
  <si>
    <t xml:space="preserve">Cek Potongan 0,5% dan Dana Cair per Invoice</t>
  </si>
  <si>
    <t xml:space="preserve">Isi nilai di dokumen tagihan di luar PPN dan PPnBM. Tandai selisih sebelum tutup buku.</t>
  </si>
  <si>
    <t xml:space="preserve">Tarif pungutan (PMK 37/2025 Pasal 8 ayat 1)</t>
  </si>
  <si>
    <t xml:space="preserve">Toleransi selisih (Rp)</t>
  </si>
  <si>
    <t xml:space="preserve">No pesanan / invoice</t>
  </si>
  <si>
    <t xml:space="preserve">Tanggal</t>
  </si>
  <si>
    <t xml:space="preserve">Nilai di dokumen tagihan (Rp)</t>
  </si>
  <si>
    <t xml:space="preserve">PPh 22 tertulis di invoice (Rp)</t>
  </si>
  <si>
    <t xml:space="preserve">PPh 22 seharusnya (Rp)</t>
  </si>
  <si>
    <t xml:space="preserve">Selisih pajak (Rp)</t>
  </si>
  <si>
    <t xml:space="preserve">Komisi &amp; layanan platform (Rp)</t>
  </si>
  <si>
    <t xml:space="preserve">Biaya lain yang dipotong (Rp)</t>
  </si>
  <si>
    <t xml:space="preserve">Dana cair seharusnya (Rp)</t>
  </si>
  <si>
    <t xml:space="preserve">Dana cair aktual di mutasi (Rp)</t>
  </si>
  <si>
    <t xml:space="preserve">Selisih dana (Rp)</t>
  </si>
  <si>
    <t xml:space="preserve">No dokumen koreksi / catatan</t>
  </si>
  <si>
    <t xml:space="preserve">INV-0001 (contoh)</t>
  </si>
  <si>
    <t xml:space="preserve">2026-10-05</t>
  </si>
  <si>
    <t xml:space="preserve">Dana cair seharusnya = nilai tagihan − PPh 22 − komisi − biaya lain. Kolom "Biaya lain" diisi sesuai laporan penyelesaian dana (mis. ongkir yang Anda tanggung). Retur: catat nomor dokumen koreksi di kolom N (PMK 37/2025 Pasal 13).</t>
  </si>
</sst>
</file>

<file path=xl/styles.xml><?xml version="1.0" encoding="utf-8"?>
<styleSheet xmlns="http://schemas.openxmlformats.org/spreadsheetml/2006/main">
  <numFmts count="6">
    <numFmt numFmtId="164" formatCode="General"/>
    <numFmt numFmtId="165" formatCode="dd\ mmm\ yyyy"/>
    <numFmt numFmtId="166" formatCode="0"/>
    <numFmt numFmtId="167" formatCode="#,##0;\(#,##0\);\-"/>
    <numFmt numFmtId="168" formatCode="0%"/>
    <numFmt numFmtId="169" formatCode="0.0%"/>
  </numFmts>
  <fonts count="13">
    <font>
      <sz val="11"/>
      <color theme="1"/>
      <name val="Calibri"/>
      <family val="2"/>
      <charset val="1"/>
    </font>
    <font>
      <sz val="10"/>
      <name val="Arial"/>
      <family val="0"/>
    </font>
    <font>
      <sz val="10"/>
      <name val="Arial"/>
      <family val="0"/>
    </font>
    <font>
      <sz val="10"/>
      <name val="Arial"/>
      <family val="0"/>
    </font>
    <font>
      <b val="true"/>
      <sz val="14"/>
      <color rgb="FF0A2A66"/>
      <name val="Arial"/>
      <family val="0"/>
      <charset val="1"/>
    </font>
    <font>
      <sz val="9"/>
      <color rgb="FF6B7280"/>
      <name val="Arial"/>
      <family val="0"/>
      <charset val="1"/>
    </font>
    <font>
      <b val="true"/>
      <sz val="10"/>
      <color rgb="FF0A2A66"/>
      <name val="Arial"/>
      <family val="0"/>
      <charset val="1"/>
    </font>
    <font>
      <sz val="10"/>
      <name val="Arial"/>
      <family val="0"/>
      <charset val="1"/>
    </font>
    <font>
      <b val="true"/>
      <sz val="10"/>
      <name val="Arial"/>
      <family val="0"/>
      <charset val="1"/>
    </font>
    <font>
      <b val="true"/>
      <sz val="10"/>
      <color rgb="FFFFFFFF"/>
      <name val="Arial"/>
      <family val="0"/>
      <charset val="1"/>
    </font>
    <font>
      <i val="true"/>
      <sz val="10"/>
      <color rgb="FF6B7280"/>
      <name val="Arial"/>
      <family val="0"/>
      <charset val="1"/>
    </font>
    <font>
      <sz val="10"/>
      <color rgb="FF000000"/>
      <name val="Arial"/>
      <family val="0"/>
      <charset val="1"/>
    </font>
    <font>
      <b val="true"/>
      <sz val="9"/>
      <name val="Arial"/>
      <family val="0"/>
      <charset val="1"/>
    </font>
  </fonts>
  <fills count="5">
    <fill>
      <patternFill patternType="none"/>
    </fill>
    <fill>
      <patternFill patternType="gray125"/>
    </fill>
    <fill>
      <patternFill patternType="solid">
        <fgColor rgb="FFFFF8DC"/>
        <bgColor rgb="FFFFF3C4"/>
      </patternFill>
    </fill>
    <fill>
      <patternFill patternType="solid">
        <fgColor rgb="FF1560E8"/>
        <bgColor rgb="FF3366FF"/>
      </patternFill>
    </fill>
    <fill>
      <patternFill patternType="solid">
        <fgColor rgb="FFE3EDFF"/>
        <bgColor rgb="FFD9F2E3"/>
      </patternFill>
    </fill>
  </fills>
  <borders count="2">
    <border diagonalUp="false" diagonalDown="false">
      <left/>
      <right/>
      <top/>
      <bottom/>
      <diagonal/>
    </border>
    <border diagonalUp="false" diagonalDown="false">
      <left style="thin">
        <color rgb="FFB7CEF8"/>
      </left>
      <right style="thin">
        <color rgb="FFB7CEF8"/>
      </right>
      <top style="thin">
        <color rgb="FFB7CEF8"/>
      </top>
      <bottom style="thin">
        <color rgb="FFB7CEF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5" fontId="10" fillId="0" borderId="1" xfId="0" applyFont="true" applyBorder="true" applyAlignment="true" applyProtection="false">
      <alignment horizontal="general" vertical="top" textRotation="0" wrapText="tru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4" fontId="11" fillId="2" borderId="1" xfId="0" applyFont="true" applyBorder="true" applyAlignment="true" applyProtection="false">
      <alignment horizontal="general" vertical="top" textRotation="0" wrapText="true" indent="0" shrinkToFit="false"/>
      <protection locked="true" hidden="false"/>
    </xf>
    <xf numFmtId="165" fontId="11" fillId="2" borderId="1" xfId="0" applyFont="true" applyBorder="true" applyAlignment="true" applyProtection="false">
      <alignment horizontal="general" vertical="top" textRotation="0" wrapText="true" indent="0" shrinkToFit="false"/>
      <protection locked="true" hidden="false"/>
    </xf>
    <xf numFmtId="165" fontId="11" fillId="0" borderId="1"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6" fontId="7" fillId="2" borderId="1" xfId="0" applyFont="true" applyBorder="true" applyAlignment="false" applyProtection="false">
      <alignment horizontal="general" vertical="bottom" textRotation="0" wrapText="false" indent="0" shrinkToFit="false"/>
      <protection locked="true" hidden="false"/>
    </xf>
    <xf numFmtId="167" fontId="7" fillId="2" borderId="1" xfId="0" applyFont="true" applyBorder="true" applyAlignment="false" applyProtection="false">
      <alignment horizontal="general" vertical="bottom" textRotation="0" wrapText="false" indent="0" shrinkToFit="false"/>
      <protection locked="true" hidden="false"/>
    </xf>
    <xf numFmtId="168" fontId="7" fillId="2" borderId="1" xfId="0" applyFont="true" applyBorder="true" applyAlignment="false" applyProtection="false">
      <alignment horizontal="general" vertical="bottom" textRotation="0" wrapText="false" indent="0" shrinkToFit="false"/>
      <protection locked="true" hidden="false"/>
    </xf>
    <xf numFmtId="167" fontId="10" fillId="0" borderId="1" xfId="0" applyFont="true" applyBorder="true" applyAlignment="true" applyProtection="false">
      <alignment horizontal="general" vertical="top" textRotation="0" wrapText="true" indent="0" shrinkToFit="false"/>
      <protection locked="true" hidden="false"/>
    </xf>
    <xf numFmtId="167" fontId="11" fillId="2" borderId="1" xfId="0" applyFont="true" applyBorder="true" applyAlignment="true" applyProtection="false">
      <alignment horizontal="general" vertical="top" textRotation="0" wrapText="true" indent="0" shrinkToFit="false"/>
      <protection locked="true" hidden="false"/>
    </xf>
    <xf numFmtId="167" fontId="11" fillId="0" borderId="1" xfId="0" applyFont="true" applyBorder="true" applyAlignment="true" applyProtection="false">
      <alignment horizontal="general" vertical="top" textRotation="0" wrapText="true" indent="0" shrinkToFit="false"/>
      <protection locked="true" hidden="false"/>
    </xf>
    <xf numFmtId="164" fontId="6" fillId="4" borderId="1" xfId="0" applyFont="true" applyBorder="true" applyAlignment="true" applyProtection="false">
      <alignment horizontal="left" vertical="center" textRotation="0" wrapText="true" indent="0" shrinkToFit="false"/>
      <protection locked="true" hidden="false"/>
    </xf>
    <xf numFmtId="167" fontId="7" fillId="4" borderId="1" xfId="0" applyFont="true" applyBorder="true" applyAlignment="true" applyProtection="false">
      <alignment horizontal="right" vertical="center" textRotation="0" wrapText="true" indent="0" shrinkToFit="false"/>
      <protection locked="true" hidden="false"/>
    </xf>
    <xf numFmtId="167" fontId="7" fillId="0" borderId="1" xfId="0" applyFont="true" applyBorder="true" applyAlignment="true" applyProtection="false">
      <alignment horizontal="right" vertical="center" textRotation="0" wrapText="true" indent="0" shrinkToFit="false"/>
      <protection locked="true" hidden="false"/>
    </xf>
    <xf numFmtId="168" fontId="7" fillId="0" borderId="1" xfId="0" applyFont="true" applyBorder="true" applyAlignment="true" applyProtection="false">
      <alignment horizontal="right" vertical="center" textRotation="0" wrapText="true" indent="0" shrinkToFit="false"/>
      <protection locked="true" hidden="false"/>
    </xf>
    <xf numFmtId="164" fontId="12" fillId="0" borderId="1" xfId="0" applyFont="true" applyBorder="true" applyAlignment="true" applyProtection="false">
      <alignment horizontal="right" vertical="center" textRotation="0" wrapText="true" indent="0" shrinkToFit="false"/>
      <protection locked="true" hidden="false"/>
    </xf>
    <xf numFmtId="169" fontId="7" fillId="2" borderId="1" xfId="0" applyFont="true" applyBorder="true" applyAlignment="false" applyProtection="false">
      <alignment horizontal="general" vertical="bottom" textRotation="0" wrapText="false" indent="0" shrinkToFit="false"/>
      <protection locked="true" hidden="false"/>
    </xf>
    <xf numFmtId="164" fontId="8" fillId="4" borderId="1" xfId="0" applyFont="true" applyBorder="true" applyAlignment="false" applyProtection="false">
      <alignment horizontal="general" vertical="bottom" textRotation="0" wrapText="false" indent="0" shrinkToFit="false"/>
      <protection locked="true" hidden="false"/>
    </xf>
    <xf numFmtId="167" fontId="8" fillId="4"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bgColor rgb="FFFFD9D9"/>
        </patternFill>
      </fill>
    </dxf>
    <dxf>
      <fill>
        <patternFill>
          <bgColor rgb="FFFFF3C4"/>
        </patternFill>
      </fill>
    </dxf>
    <dxf>
      <fill>
        <patternFill>
          <bgColor rgb="FFD9F2E3"/>
        </patternFill>
      </fill>
    </dxf>
    <dxf>
      <fill>
        <patternFill>
          <bgColor rgb="FFFFD166"/>
        </patternFill>
      </fill>
    </dxf>
    <dxf>
      <fill>
        <patternFill>
          <bgColor rgb="FFFFE9A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FFD9D9"/>
      <rgbColor rgb="FF808080"/>
      <rgbColor rgb="FF9999FF"/>
      <rgbColor rgb="FF993366"/>
      <rgbColor rgb="FFFFF8DC"/>
      <rgbColor rgb="FFE3EDFF"/>
      <rgbColor rgb="FF660066"/>
      <rgbColor rgb="FFFF8080"/>
      <rgbColor rgb="FF1560E8"/>
      <rgbColor rgb="FFB7CEF8"/>
      <rgbColor rgb="FF000080"/>
      <rgbColor rgb="FFFF00FF"/>
      <rgbColor rgb="FFFFFF00"/>
      <rgbColor rgb="FF00FFFF"/>
      <rgbColor rgb="FF800080"/>
      <rgbColor rgb="FF800000"/>
      <rgbColor rgb="FF008080"/>
      <rgbColor rgb="FF0000FF"/>
      <rgbColor rgb="FF00CCFF"/>
      <rgbColor rgb="FFFFE9A8"/>
      <rgbColor rgb="FFD9F2E3"/>
      <rgbColor rgb="FFFFF3C4"/>
      <rgbColor rgb="FF99CCFF"/>
      <rgbColor rgb="FFFF99CC"/>
      <rgbColor rgb="FFCC99FF"/>
      <rgbColor rgb="FFFFD166"/>
      <rgbColor rgb="FF3366FF"/>
      <rgbColor rgb="FF33CCCC"/>
      <rgbColor rgb="FF99CC00"/>
      <rgbColor rgb="FFFFCC00"/>
      <rgbColor rgb="FFFF9900"/>
      <rgbColor rgb="FFFF6600"/>
      <rgbColor rgb="FF6B7280"/>
      <rgbColor rgb="FF969696"/>
      <rgbColor rgb="FF0A2A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5"/>
  </cols>
  <sheetData>
    <row r="1" customFormat="false" ht="17.35" hidden="false" customHeight="false" outlineLevel="0" collapsed="false">
      <c r="A1" s="1" t="s">
        <v>0</v>
      </c>
    </row>
    <row r="2" customFormat="false" ht="15" hidden="false" customHeight="false" outlineLevel="0" collapsed="false">
      <c r="A2" s="2" t="s">
        <v>1</v>
      </c>
    </row>
    <row r="4" customFormat="false" ht="35.05" hidden="false" customHeight="false" outlineLevel="0" collapsed="false">
      <c r="A4" s="3" t="s">
        <v>2</v>
      </c>
      <c r="B4" s="4" t="s">
        <v>3</v>
      </c>
    </row>
    <row r="5" customFormat="false" ht="35.05" hidden="false" customHeight="false" outlineLevel="0" collapsed="false">
      <c r="A5" s="3" t="s">
        <v>4</v>
      </c>
      <c r="B5" s="4" t="s">
        <v>5</v>
      </c>
    </row>
    <row r="6" customFormat="false" ht="35.05" hidden="false" customHeight="false" outlineLevel="0" collapsed="false">
      <c r="A6" s="3" t="s">
        <v>6</v>
      </c>
      <c r="B6" s="4" t="s">
        <v>7</v>
      </c>
    </row>
    <row r="7" customFormat="false" ht="35.05" hidden="false" customHeight="false" outlineLevel="0" collapsed="false">
      <c r="A7" s="3" t="s">
        <v>8</v>
      </c>
      <c r="B7" s="4" t="s">
        <v>9</v>
      </c>
    </row>
    <row r="8" customFormat="false" ht="15" hidden="false" customHeight="false" outlineLevel="0" collapsed="false">
      <c r="A8" s="3" t="s">
        <v>10</v>
      </c>
      <c r="B8" s="4" t="s">
        <v>11</v>
      </c>
    </row>
    <row r="9" customFormat="false" ht="23.85" hidden="false" customHeight="false" outlineLevel="0" collapsed="false">
      <c r="A9" s="3" t="s">
        <v>12</v>
      </c>
      <c r="B9" s="4" t="s">
        <v>13</v>
      </c>
    </row>
    <row r="10" customFormat="false" ht="35.05" hidden="false" customHeight="false" outlineLevel="0" collapsed="false">
      <c r="A10" s="3" t="s">
        <v>14</v>
      </c>
      <c r="B10" s="4" t="s">
        <v>15</v>
      </c>
    </row>
    <row r="12" customFormat="false" ht="15" hidden="false" customHeight="false" outlineLevel="0" collapsed="false">
      <c r="A12" s="5" t="s">
        <v>16</v>
      </c>
      <c r="B12" s="6" t="s">
        <v>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2"/>
    <col collapsed="false" customWidth="true" hidden="false" outlineLevel="0" max="3" min="3" style="0" width="16"/>
    <col collapsed="false" customWidth="true" hidden="false" outlineLevel="0" max="4" min="4" style="0" width="24"/>
    <col collapsed="false" customWidth="true" hidden="false" outlineLevel="0" max="5" min="5" style="0" width="15"/>
    <col collapsed="false" customWidth="true" hidden="false" outlineLevel="0" max="6" min="6" style="0" width="26"/>
    <col collapsed="false" customWidth="true" hidden="false" outlineLevel="0" max="7" min="7" style="0" width="11"/>
    <col collapsed="false" customWidth="true" hidden="false" outlineLevel="0" max="8" min="8" style="0" width="14"/>
    <col collapsed="false" customWidth="true" hidden="false" outlineLevel="0" max="9" min="9" style="0" width="13"/>
    <col collapsed="false" customWidth="true" hidden="false" outlineLevel="0" max="11" min="10" style="0" width="18"/>
    <col collapsed="false" customWidth="true" hidden="false" outlineLevel="0" max="12" min="12" style="0" width="20"/>
  </cols>
  <sheetData>
    <row r="1" customFormat="false" ht="17.35" hidden="false" customHeight="false" outlineLevel="0" collapsed="false">
      <c r="A1" s="1" t="s">
        <v>18</v>
      </c>
    </row>
    <row r="2" customFormat="false" ht="15" hidden="false" customHeight="false" outlineLevel="0" collapsed="false">
      <c r="A2" s="2" t="s">
        <v>19</v>
      </c>
    </row>
    <row r="4" customFormat="false" ht="31.5" hidden="false" customHeight="true" outlineLevel="0" collapsed="false">
      <c r="A4" s="7" t="s">
        <v>20</v>
      </c>
      <c r="B4" s="7" t="s">
        <v>21</v>
      </c>
      <c r="C4" s="7" t="s">
        <v>22</v>
      </c>
      <c r="D4" s="7" t="s">
        <v>23</v>
      </c>
      <c r="E4" s="7" t="s">
        <v>24</v>
      </c>
      <c r="F4" s="7" t="s">
        <v>25</v>
      </c>
      <c r="G4" s="7" t="s">
        <v>26</v>
      </c>
      <c r="H4" s="7" t="s">
        <v>27</v>
      </c>
      <c r="I4" s="7" t="s">
        <v>28</v>
      </c>
      <c r="J4" s="7" t="s">
        <v>29</v>
      </c>
      <c r="K4" s="7" t="s">
        <v>30</v>
      </c>
      <c r="L4" s="7" t="s">
        <v>31</v>
      </c>
    </row>
    <row r="5" customFormat="false" ht="15" hidden="false" customHeight="false" outlineLevel="0" collapsed="false">
      <c r="A5" s="8" t="s">
        <v>32</v>
      </c>
      <c r="B5" s="8" t="s">
        <v>33</v>
      </c>
      <c r="C5" s="8" t="s">
        <v>34</v>
      </c>
      <c r="D5" s="8" t="s">
        <v>35</v>
      </c>
      <c r="E5" s="8" t="s">
        <v>36</v>
      </c>
      <c r="F5" s="8" t="s">
        <v>37</v>
      </c>
      <c r="G5" s="8" t="n">
        <v>2026</v>
      </c>
      <c r="H5" s="8" t="s">
        <v>38</v>
      </c>
      <c r="I5" s="8" t="s">
        <v>39</v>
      </c>
      <c r="J5" s="8" t="s">
        <v>40</v>
      </c>
      <c r="K5" s="9" t="n">
        <f aca="false">IF(F5="Surat pernyataan omzet",DATE(G5+1,1,1),"")</f>
        <v>46388</v>
      </c>
      <c r="L5" s="8" t="str">
        <f aca="false">IF(H5="","Belum dikirim",IF(I5="Ya","Lengkap","Cek bukti diterima"))</f>
        <v>Lengkap</v>
      </c>
    </row>
    <row r="6" customFormat="false" ht="15" hidden="false" customHeight="false" outlineLevel="0" collapsed="false">
      <c r="A6" s="10" t="n">
        <v>1</v>
      </c>
      <c r="B6" s="11"/>
      <c r="C6" s="11"/>
      <c r="D6" s="11"/>
      <c r="E6" s="11"/>
      <c r="F6" s="11"/>
      <c r="G6" s="11"/>
      <c r="H6" s="12"/>
      <c r="I6" s="11"/>
      <c r="J6" s="11"/>
      <c r="K6" s="13" t="str">
        <f aca="false">IF(F6="Surat pernyataan omzet",DATE(G6+1,1,1),"")</f>
        <v/>
      </c>
      <c r="L6" s="10" t="str">
        <f aca="false">IF(B6="","",IF(H6="","Belum dikirim",IF(I6="Ya","Lengkap","Cek bukti diterima")))</f>
        <v/>
      </c>
    </row>
    <row r="7" customFormat="false" ht="15" hidden="false" customHeight="false" outlineLevel="0" collapsed="false">
      <c r="A7" s="10" t="n">
        <v>2</v>
      </c>
      <c r="B7" s="11"/>
      <c r="C7" s="11"/>
      <c r="D7" s="11"/>
      <c r="E7" s="11"/>
      <c r="F7" s="11"/>
      <c r="G7" s="11"/>
      <c r="H7" s="12"/>
      <c r="I7" s="11"/>
      <c r="J7" s="11"/>
      <c r="K7" s="13" t="str">
        <f aca="false">IF(F7="Surat pernyataan omzet",DATE(G7+1,1,1),"")</f>
        <v/>
      </c>
      <c r="L7" s="10" t="str">
        <f aca="false">IF(B7="","",IF(H7="","Belum dikirim",IF(I7="Ya","Lengkap","Cek bukti diterima")))</f>
        <v/>
      </c>
    </row>
    <row r="8" customFormat="false" ht="15" hidden="false" customHeight="false" outlineLevel="0" collapsed="false">
      <c r="A8" s="10" t="n">
        <v>3</v>
      </c>
      <c r="B8" s="11"/>
      <c r="C8" s="11"/>
      <c r="D8" s="11"/>
      <c r="E8" s="11"/>
      <c r="F8" s="11"/>
      <c r="G8" s="11"/>
      <c r="H8" s="12"/>
      <c r="I8" s="11"/>
      <c r="J8" s="11"/>
      <c r="K8" s="13" t="str">
        <f aca="false">IF(F8="Surat pernyataan omzet",DATE(G8+1,1,1),"")</f>
        <v/>
      </c>
      <c r="L8" s="10" t="str">
        <f aca="false">IF(B8="","",IF(H8="","Belum dikirim",IF(I8="Ya","Lengkap","Cek bukti diterima")))</f>
        <v/>
      </c>
    </row>
    <row r="9" customFormat="false" ht="15" hidden="false" customHeight="false" outlineLevel="0" collapsed="false">
      <c r="A9" s="10" t="n">
        <v>4</v>
      </c>
      <c r="B9" s="11"/>
      <c r="C9" s="11"/>
      <c r="D9" s="11"/>
      <c r="E9" s="11"/>
      <c r="F9" s="11"/>
      <c r="G9" s="11"/>
      <c r="H9" s="12"/>
      <c r="I9" s="11"/>
      <c r="J9" s="11"/>
      <c r="K9" s="13" t="str">
        <f aca="false">IF(F9="Surat pernyataan omzet",DATE(G9+1,1,1),"")</f>
        <v/>
      </c>
      <c r="L9" s="10" t="str">
        <f aca="false">IF(B9="","",IF(H9="","Belum dikirim",IF(I9="Ya","Lengkap","Cek bukti diterima")))</f>
        <v/>
      </c>
    </row>
    <row r="10" customFormat="false" ht="15" hidden="false" customHeight="false" outlineLevel="0" collapsed="false">
      <c r="A10" s="10" t="n">
        <v>5</v>
      </c>
      <c r="B10" s="11"/>
      <c r="C10" s="11"/>
      <c r="D10" s="11"/>
      <c r="E10" s="11"/>
      <c r="F10" s="11"/>
      <c r="G10" s="11"/>
      <c r="H10" s="12"/>
      <c r="I10" s="11"/>
      <c r="J10" s="11"/>
      <c r="K10" s="13" t="str">
        <f aca="false">IF(F10="Surat pernyataan omzet",DATE(G10+1,1,1),"")</f>
        <v/>
      </c>
      <c r="L10" s="10" t="str">
        <f aca="false">IF(B10="","",IF(H10="","Belum dikirim",IF(I10="Ya","Lengkap","Cek bukti diterima")))</f>
        <v/>
      </c>
    </row>
    <row r="11" customFormat="false" ht="15" hidden="false" customHeight="false" outlineLevel="0" collapsed="false">
      <c r="A11" s="10" t="n">
        <v>6</v>
      </c>
      <c r="B11" s="11"/>
      <c r="C11" s="11"/>
      <c r="D11" s="11"/>
      <c r="E11" s="11"/>
      <c r="F11" s="11"/>
      <c r="G11" s="11"/>
      <c r="H11" s="12"/>
      <c r="I11" s="11"/>
      <c r="J11" s="11"/>
      <c r="K11" s="13" t="str">
        <f aca="false">IF(F11="Surat pernyataan omzet",DATE(G11+1,1,1),"")</f>
        <v/>
      </c>
      <c r="L11" s="10" t="str">
        <f aca="false">IF(B11="","",IF(H11="","Belum dikirim",IF(I11="Ya","Lengkap","Cek bukti diterima")))</f>
        <v/>
      </c>
    </row>
    <row r="12" customFormat="false" ht="15" hidden="false" customHeight="false" outlineLevel="0" collapsed="false">
      <c r="A12" s="10" t="n">
        <v>7</v>
      </c>
      <c r="B12" s="11"/>
      <c r="C12" s="11"/>
      <c r="D12" s="11"/>
      <c r="E12" s="11"/>
      <c r="F12" s="11"/>
      <c r="G12" s="11"/>
      <c r="H12" s="12"/>
      <c r="I12" s="11"/>
      <c r="J12" s="11"/>
      <c r="K12" s="13" t="str">
        <f aca="false">IF(F12="Surat pernyataan omzet",DATE(G12+1,1,1),"")</f>
        <v/>
      </c>
      <c r="L12" s="10" t="str">
        <f aca="false">IF(B12="","",IF(H12="","Belum dikirim",IF(I12="Ya","Lengkap","Cek bukti diterima")))</f>
        <v/>
      </c>
    </row>
    <row r="13" customFormat="false" ht="15" hidden="false" customHeight="false" outlineLevel="0" collapsed="false">
      <c r="A13" s="10" t="n">
        <v>8</v>
      </c>
      <c r="B13" s="11"/>
      <c r="C13" s="11"/>
      <c r="D13" s="11"/>
      <c r="E13" s="11"/>
      <c r="F13" s="11"/>
      <c r="G13" s="11"/>
      <c r="H13" s="12"/>
      <c r="I13" s="11"/>
      <c r="J13" s="11"/>
      <c r="K13" s="13" t="str">
        <f aca="false">IF(F13="Surat pernyataan omzet",DATE(G13+1,1,1),"")</f>
        <v/>
      </c>
      <c r="L13" s="10" t="str">
        <f aca="false">IF(B13="","",IF(H13="","Belum dikirim",IF(I13="Ya","Lengkap","Cek bukti diterima")))</f>
        <v/>
      </c>
    </row>
    <row r="14" customFormat="false" ht="15" hidden="false" customHeight="false" outlineLevel="0" collapsed="false">
      <c r="A14" s="10" t="n">
        <v>9</v>
      </c>
      <c r="B14" s="11"/>
      <c r="C14" s="11"/>
      <c r="D14" s="11"/>
      <c r="E14" s="11"/>
      <c r="F14" s="11"/>
      <c r="G14" s="11"/>
      <c r="H14" s="12"/>
      <c r="I14" s="11"/>
      <c r="J14" s="11"/>
      <c r="K14" s="13" t="str">
        <f aca="false">IF(F14="Surat pernyataan omzet",DATE(G14+1,1,1),"")</f>
        <v/>
      </c>
      <c r="L14" s="10" t="str">
        <f aca="false">IF(B14="","",IF(H14="","Belum dikirim",IF(I14="Ya","Lengkap","Cek bukti diterima")))</f>
        <v/>
      </c>
    </row>
    <row r="15" customFormat="false" ht="15" hidden="false" customHeight="false" outlineLevel="0" collapsed="false">
      <c r="A15" s="10" t="n">
        <v>10</v>
      </c>
      <c r="B15" s="11"/>
      <c r="C15" s="11"/>
      <c r="D15" s="11"/>
      <c r="E15" s="11"/>
      <c r="F15" s="11"/>
      <c r="G15" s="11"/>
      <c r="H15" s="12"/>
      <c r="I15" s="11"/>
      <c r="J15" s="11"/>
      <c r="K15" s="13" t="str">
        <f aca="false">IF(F15="Surat pernyataan omzet",DATE(G15+1,1,1),"")</f>
        <v/>
      </c>
      <c r="L15" s="10" t="str">
        <f aca="false">IF(B15="","",IF(H15="","Belum dikirim",IF(I15="Ya","Lengkap","Cek bukti diterima")))</f>
        <v/>
      </c>
    </row>
    <row r="16" customFormat="false" ht="15" hidden="false" customHeight="false" outlineLevel="0" collapsed="false">
      <c r="A16" s="10" t="n">
        <v>11</v>
      </c>
      <c r="B16" s="11"/>
      <c r="C16" s="11"/>
      <c r="D16" s="11"/>
      <c r="E16" s="11"/>
      <c r="F16" s="11"/>
      <c r="G16" s="11"/>
      <c r="H16" s="12"/>
      <c r="I16" s="11"/>
      <c r="J16" s="11"/>
      <c r="K16" s="13" t="str">
        <f aca="false">IF(F16="Surat pernyataan omzet",DATE(G16+1,1,1),"")</f>
        <v/>
      </c>
      <c r="L16" s="10" t="str">
        <f aca="false">IF(B16="","",IF(H16="","Belum dikirim",IF(I16="Ya","Lengkap","Cek bukti diterima")))</f>
        <v/>
      </c>
    </row>
    <row r="17" customFormat="false" ht="15" hidden="false" customHeight="false" outlineLevel="0" collapsed="false">
      <c r="A17" s="10" t="n">
        <v>12</v>
      </c>
      <c r="B17" s="11"/>
      <c r="C17" s="11"/>
      <c r="D17" s="11"/>
      <c r="E17" s="11"/>
      <c r="F17" s="11"/>
      <c r="G17" s="11"/>
      <c r="H17" s="12"/>
      <c r="I17" s="11"/>
      <c r="J17" s="11"/>
      <c r="K17" s="13" t="str">
        <f aca="false">IF(F17="Surat pernyataan omzet",DATE(G17+1,1,1),"")</f>
        <v/>
      </c>
      <c r="L17" s="10" t="str">
        <f aca="false">IF(B17="","",IF(H17="","Belum dikirim",IF(I17="Ya","Lengkap","Cek bukti diterima")))</f>
        <v/>
      </c>
    </row>
    <row r="18" customFormat="false" ht="15" hidden="false" customHeight="false" outlineLevel="0" collapsed="false">
      <c r="A18" s="10" t="n">
        <v>13</v>
      </c>
      <c r="B18" s="11"/>
      <c r="C18" s="11"/>
      <c r="D18" s="11"/>
      <c r="E18" s="11"/>
      <c r="F18" s="11"/>
      <c r="G18" s="11"/>
      <c r="H18" s="12"/>
      <c r="I18" s="11"/>
      <c r="J18" s="11"/>
      <c r="K18" s="13" t="str">
        <f aca="false">IF(F18="Surat pernyataan omzet",DATE(G18+1,1,1),"")</f>
        <v/>
      </c>
      <c r="L18" s="10" t="str">
        <f aca="false">IF(B18="","",IF(H18="","Belum dikirim",IF(I18="Ya","Lengkap","Cek bukti diterima")))</f>
        <v/>
      </c>
    </row>
    <row r="19" customFormat="false" ht="15" hidden="false" customHeight="false" outlineLevel="0" collapsed="false">
      <c r="A19" s="10" t="n">
        <v>14</v>
      </c>
      <c r="B19" s="11"/>
      <c r="C19" s="11"/>
      <c r="D19" s="11"/>
      <c r="E19" s="11"/>
      <c r="F19" s="11"/>
      <c r="G19" s="11"/>
      <c r="H19" s="12"/>
      <c r="I19" s="11"/>
      <c r="J19" s="11"/>
      <c r="K19" s="13" t="str">
        <f aca="false">IF(F19="Surat pernyataan omzet",DATE(G19+1,1,1),"")</f>
        <v/>
      </c>
      <c r="L19" s="10" t="str">
        <f aca="false">IF(B19="","",IF(H19="","Belum dikirim",IF(I19="Ya","Lengkap","Cek bukti diterima")))</f>
        <v/>
      </c>
    </row>
    <row r="20" customFormat="false" ht="15" hidden="false" customHeight="false" outlineLevel="0" collapsed="false">
      <c r="A20" s="10" t="n">
        <v>15</v>
      </c>
      <c r="B20" s="11"/>
      <c r="C20" s="11"/>
      <c r="D20" s="11"/>
      <c r="E20" s="11"/>
      <c r="F20" s="11"/>
      <c r="G20" s="11"/>
      <c r="H20" s="12"/>
      <c r="I20" s="11"/>
      <c r="J20" s="11"/>
      <c r="K20" s="13" t="str">
        <f aca="false">IF(F20="Surat pernyataan omzet",DATE(G20+1,1,1),"")</f>
        <v/>
      </c>
      <c r="L20" s="10" t="str">
        <f aca="false">IF(B20="","",IF(H20="","Belum dikirim",IF(I20="Ya","Lengkap","Cek bukti diterima")))</f>
        <v/>
      </c>
    </row>
    <row r="21" customFormat="false" ht="15" hidden="false" customHeight="false" outlineLevel="0" collapsed="false">
      <c r="A21" s="10" t="n">
        <v>16</v>
      </c>
      <c r="B21" s="11"/>
      <c r="C21" s="11"/>
      <c r="D21" s="11"/>
      <c r="E21" s="11"/>
      <c r="F21" s="11"/>
      <c r="G21" s="11"/>
      <c r="H21" s="12"/>
      <c r="I21" s="11"/>
      <c r="J21" s="11"/>
      <c r="K21" s="13" t="str">
        <f aca="false">IF(F21="Surat pernyataan omzet",DATE(G21+1,1,1),"")</f>
        <v/>
      </c>
      <c r="L21" s="10" t="str">
        <f aca="false">IF(B21="","",IF(H21="","Belum dikirim",IF(I21="Ya","Lengkap","Cek bukti diterima")))</f>
        <v/>
      </c>
    </row>
    <row r="22" customFormat="false" ht="15" hidden="false" customHeight="false" outlineLevel="0" collapsed="false">
      <c r="A22" s="10" t="n">
        <v>17</v>
      </c>
      <c r="B22" s="11"/>
      <c r="C22" s="11"/>
      <c r="D22" s="11"/>
      <c r="E22" s="11"/>
      <c r="F22" s="11"/>
      <c r="G22" s="11"/>
      <c r="H22" s="12"/>
      <c r="I22" s="11"/>
      <c r="J22" s="11"/>
      <c r="K22" s="13" t="str">
        <f aca="false">IF(F22="Surat pernyataan omzet",DATE(G22+1,1,1),"")</f>
        <v/>
      </c>
      <c r="L22" s="10" t="str">
        <f aca="false">IF(B22="","",IF(H22="","Belum dikirim",IF(I22="Ya","Lengkap","Cek bukti diterima")))</f>
        <v/>
      </c>
    </row>
    <row r="23" customFormat="false" ht="15" hidden="false" customHeight="false" outlineLevel="0" collapsed="false">
      <c r="A23" s="10" t="n">
        <v>18</v>
      </c>
      <c r="B23" s="11"/>
      <c r="C23" s="11"/>
      <c r="D23" s="11"/>
      <c r="E23" s="11"/>
      <c r="F23" s="11"/>
      <c r="G23" s="11"/>
      <c r="H23" s="12"/>
      <c r="I23" s="11"/>
      <c r="J23" s="11"/>
      <c r="K23" s="13" t="str">
        <f aca="false">IF(F23="Surat pernyataan omzet",DATE(G23+1,1,1),"")</f>
        <v/>
      </c>
      <c r="L23" s="10" t="str">
        <f aca="false">IF(B23="","",IF(H23="","Belum dikirim",IF(I23="Ya","Lengkap","Cek bukti diterima")))</f>
        <v/>
      </c>
    </row>
    <row r="24" customFormat="false" ht="15" hidden="false" customHeight="false" outlineLevel="0" collapsed="false">
      <c r="A24" s="10" t="n">
        <v>19</v>
      </c>
      <c r="B24" s="11"/>
      <c r="C24" s="11"/>
      <c r="D24" s="11"/>
      <c r="E24" s="11"/>
      <c r="F24" s="11"/>
      <c r="G24" s="11"/>
      <c r="H24" s="12"/>
      <c r="I24" s="11"/>
      <c r="J24" s="11"/>
      <c r="K24" s="13" t="str">
        <f aca="false">IF(F24="Surat pernyataan omzet",DATE(G24+1,1,1),"")</f>
        <v/>
      </c>
      <c r="L24" s="10" t="str">
        <f aca="false">IF(B24="","",IF(H24="","Belum dikirim",IF(I24="Ya","Lengkap","Cek bukti diterima")))</f>
        <v/>
      </c>
    </row>
    <row r="25" customFormat="false" ht="15" hidden="false" customHeight="false" outlineLevel="0" collapsed="false">
      <c r="A25" s="10" t="n">
        <v>20</v>
      </c>
      <c r="B25" s="11"/>
      <c r="C25" s="11"/>
      <c r="D25" s="11"/>
      <c r="E25" s="11"/>
      <c r="F25" s="11"/>
      <c r="G25" s="11"/>
      <c r="H25" s="12"/>
      <c r="I25" s="11"/>
      <c r="J25" s="11"/>
      <c r="K25" s="13" t="str">
        <f aca="false">IF(F25="Surat pernyataan omzet",DATE(G25+1,1,1),"")</f>
        <v/>
      </c>
      <c r="L25" s="10" t="str">
        <f aca="false">IF(B25="","",IF(H25="","Belum dikirim",IF(I25="Ya","Lengkap","Cek bukti diterima")))</f>
        <v/>
      </c>
    </row>
    <row r="26" customFormat="false" ht="15" hidden="false" customHeight="false" outlineLevel="0" collapsed="false">
      <c r="A26" s="10" t="n">
        <v>21</v>
      </c>
      <c r="B26" s="11"/>
      <c r="C26" s="11"/>
      <c r="D26" s="11"/>
      <c r="E26" s="11"/>
      <c r="F26" s="11"/>
      <c r="G26" s="11"/>
      <c r="H26" s="12"/>
      <c r="I26" s="11"/>
      <c r="J26" s="11"/>
      <c r="K26" s="13" t="str">
        <f aca="false">IF(F26="Surat pernyataan omzet",DATE(G26+1,1,1),"")</f>
        <v/>
      </c>
      <c r="L26" s="10" t="str">
        <f aca="false">IF(B26="","",IF(H26="","Belum dikirim",IF(I26="Ya","Lengkap","Cek bukti diterima")))</f>
        <v/>
      </c>
    </row>
    <row r="27" customFormat="false" ht="15" hidden="false" customHeight="false" outlineLevel="0" collapsed="false">
      <c r="A27" s="10" t="n">
        <v>22</v>
      </c>
      <c r="B27" s="11"/>
      <c r="C27" s="11"/>
      <c r="D27" s="11"/>
      <c r="E27" s="11"/>
      <c r="F27" s="11"/>
      <c r="G27" s="11"/>
      <c r="H27" s="12"/>
      <c r="I27" s="11"/>
      <c r="J27" s="11"/>
      <c r="K27" s="13" t="str">
        <f aca="false">IF(F27="Surat pernyataan omzet",DATE(G27+1,1,1),"")</f>
        <v/>
      </c>
      <c r="L27" s="10" t="str">
        <f aca="false">IF(B27="","",IF(H27="","Belum dikirim",IF(I27="Ya","Lengkap","Cek bukti diterima")))</f>
        <v/>
      </c>
    </row>
    <row r="28" customFormat="false" ht="15" hidden="false" customHeight="false" outlineLevel="0" collapsed="false">
      <c r="A28" s="10" t="n">
        <v>23</v>
      </c>
      <c r="B28" s="11"/>
      <c r="C28" s="11"/>
      <c r="D28" s="11"/>
      <c r="E28" s="11"/>
      <c r="F28" s="11"/>
      <c r="G28" s="11"/>
      <c r="H28" s="12"/>
      <c r="I28" s="11"/>
      <c r="J28" s="11"/>
      <c r="K28" s="13" t="str">
        <f aca="false">IF(F28="Surat pernyataan omzet",DATE(G28+1,1,1),"")</f>
        <v/>
      </c>
      <c r="L28" s="10" t="str">
        <f aca="false">IF(B28="","",IF(H28="","Belum dikirim",IF(I28="Ya","Lengkap","Cek bukti diterima")))</f>
        <v/>
      </c>
    </row>
    <row r="29" customFormat="false" ht="15" hidden="false" customHeight="false" outlineLevel="0" collapsed="false">
      <c r="A29" s="10" t="n">
        <v>24</v>
      </c>
      <c r="B29" s="11"/>
      <c r="C29" s="11"/>
      <c r="D29" s="11"/>
      <c r="E29" s="11"/>
      <c r="F29" s="11"/>
      <c r="G29" s="11"/>
      <c r="H29" s="12"/>
      <c r="I29" s="11"/>
      <c r="J29" s="11"/>
      <c r="K29" s="13" t="str">
        <f aca="false">IF(F29="Surat pernyataan omzet",DATE(G29+1,1,1),"")</f>
        <v/>
      </c>
      <c r="L29" s="10" t="str">
        <f aca="false">IF(B29="","",IF(H29="","Belum dikirim",IF(I29="Ya","Lengkap","Cek bukti diterima")))</f>
        <v/>
      </c>
    </row>
    <row r="30" customFormat="false" ht="15" hidden="false" customHeight="false" outlineLevel="0" collapsed="false">
      <c r="A30" s="10" t="n">
        <v>25</v>
      </c>
      <c r="B30" s="11"/>
      <c r="C30" s="11"/>
      <c r="D30" s="11"/>
      <c r="E30" s="11"/>
      <c r="F30" s="11"/>
      <c r="G30" s="11"/>
      <c r="H30" s="12"/>
      <c r="I30" s="11"/>
      <c r="J30" s="11"/>
      <c r="K30" s="13" t="str">
        <f aca="false">IF(F30="Surat pernyataan omzet",DATE(G30+1,1,1),"")</f>
        <v/>
      </c>
      <c r="L30" s="10" t="str">
        <f aca="false">IF(B30="","",IF(H30="","Belum dikirim",IF(I30="Ya","Lengkap","Cek bukti diterima")))</f>
        <v/>
      </c>
    </row>
    <row r="31" customFormat="false" ht="15" hidden="false" customHeight="false" outlineLevel="0" collapsed="false">
      <c r="A31" s="10" t="n">
        <v>26</v>
      </c>
      <c r="B31" s="11"/>
      <c r="C31" s="11"/>
      <c r="D31" s="11"/>
      <c r="E31" s="11"/>
      <c r="F31" s="11"/>
      <c r="G31" s="11"/>
      <c r="H31" s="12"/>
      <c r="I31" s="11"/>
      <c r="J31" s="11"/>
      <c r="K31" s="13" t="str">
        <f aca="false">IF(F31="Surat pernyataan omzet",DATE(G31+1,1,1),"")</f>
        <v/>
      </c>
      <c r="L31" s="10" t="str">
        <f aca="false">IF(B31="","",IF(H31="","Belum dikirim",IF(I31="Ya","Lengkap","Cek bukti diterima")))</f>
        <v/>
      </c>
    </row>
    <row r="32" customFormat="false" ht="15" hidden="false" customHeight="false" outlineLevel="0" collapsed="false">
      <c r="A32" s="10" t="n">
        <v>27</v>
      </c>
      <c r="B32" s="11"/>
      <c r="C32" s="11"/>
      <c r="D32" s="11"/>
      <c r="E32" s="11"/>
      <c r="F32" s="11"/>
      <c r="G32" s="11"/>
      <c r="H32" s="12"/>
      <c r="I32" s="11"/>
      <c r="J32" s="11"/>
      <c r="K32" s="13" t="str">
        <f aca="false">IF(F32="Surat pernyataan omzet",DATE(G32+1,1,1),"")</f>
        <v/>
      </c>
      <c r="L32" s="10" t="str">
        <f aca="false">IF(B32="","",IF(H32="","Belum dikirim",IF(I32="Ya","Lengkap","Cek bukti diterima")))</f>
        <v/>
      </c>
    </row>
    <row r="33" customFormat="false" ht="15" hidden="false" customHeight="false" outlineLevel="0" collapsed="false">
      <c r="A33" s="10" t="n">
        <v>28</v>
      </c>
      <c r="B33" s="11"/>
      <c r="C33" s="11"/>
      <c r="D33" s="11"/>
      <c r="E33" s="11"/>
      <c r="F33" s="11"/>
      <c r="G33" s="11"/>
      <c r="H33" s="12"/>
      <c r="I33" s="11"/>
      <c r="J33" s="11"/>
      <c r="K33" s="13" t="str">
        <f aca="false">IF(F33="Surat pernyataan omzet",DATE(G33+1,1,1),"")</f>
        <v/>
      </c>
      <c r="L33" s="10" t="str">
        <f aca="false">IF(B33="","",IF(H33="","Belum dikirim",IF(I33="Ya","Lengkap","Cek bukti diterima")))</f>
        <v/>
      </c>
    </row>
    <row r="34" customFormat="false" ht="15" hidden="false" customHeight="false" outlineLevel="0" collapsed="false">
      <c r="A34" s="10" t="n">
        <v>29</v>
      </c>
      <c r="B34" s="11"/>
      <c r="C34" s="11"/>
      <c r="D34" s="11"/>
      <c r="E34" s="11"/>
      <c r="F34" s="11"/>
      <c r="G34" s="11"/>
      <c r="H34" s="12"/>
      <c r="I34" s="11"/>
      <c r="J34" s="11"/>
      <c r="K34" s="13" t="str">
        <f aca="false">IF(F34="Surat pernyataan omzet",DATE(G34+1,1,1),"")</f>
        <v/>
      </c>
      <c r="L34" s="10" t="str">
        <f aca="false">IF(B34="","",IF(H34="","Belum dikirim",IF(I34="Ya","Lengkap","Cek bukti diterima")))</f>
        <v/>
      </c>
    </row>
    <row r="35" customFormat="false" ht="15" hidden="false" customHeight="false" outlineLevel="0" collapsed="false">
      <c r="A35" s="10" t="n">
        <v>30</v>
      </c>
      <c r="B35" s="11"/>
      <c r="C35" s="11"/>
      <c r="D35" s="11"/>
      <c r="E35" s="11"/>
      <c r="F35" s="11"/>
      <c r="G35" s="11"/>
      <c r="H35" s="12"/>
      <c r="I35" s="11"/>
      <c r="J35" s="11"/>
      <c r="K35" s="13" t="str">
        <f aca="false">IF(F35="Surat pernyataan omzet",DATE(G35+1,1,1),"")</f>
        <v/>
      </c>
      <c r="L35" s="10" t="str">
        <f aca="false">IF(B35="","",IF(H35="","Belum dikirim",IF(I35="Ya","Lengkap","Cek bukti diterima")))</f>
        <v/>
      </c>
    </row>
    <row r="37" customFormat="false" ht="15" hidden="false" customHeight="false" outlineLevel="0" collapsed="false">
      <c r="A37" s="2" t="s">
        <v>41</v>
      </c>
    </row>
  </sheetData>
  <conditionalFormatting sqref="L6:L35">
    <cfRule type="expression" priority="2" aboveAverage="0" equalAverage="0" bottom="0" percent="0" rank="0" text="" dxfId="0">
      <formula>L6="Belum dikirim"</formula>
    </cfRule>
    <cfRule type="expression" priority="3" aboveAverage="0" equalAverage="0" bottom="0" percent="0" rank="0" text="" dxfId="1">
      <formula>L6="Cek bukti diterima"</formula>
    </cfRule>
    <cfRule type="expression" priority="4" aboveAverage="0" equalAverage="0" bottom="0" percent="0" rank="0" text="" dxfId="2">
      <formula>L6="Lengkap"</formula>
    </cfRule>
  </conditionalFormatting>
  <dataValidations count="3">
    <dataValidation allowBlank="true" errorStyle="stop" operator="between" showDropDown="false" showErrorMessage="false" showInputMessage="false" sqref="E6:E35" type="list">
      <formula1>"Orang pribadi,Badan"</formula1>
      <formula2>0</formula2>
    </dataValidation>
    <dataValidation allowBlank="true" errorStyle="stop" operator="between" showDropDown="false" showErrorMessage="false" showInputMessage="false" sqref="F6:F35" type="list">
      <formula1>"Surat pernyataan omzet,Surat pernyataan melebihi,SKB,Belum ada"</formula1>
      <formula2>0</formula2>
    </dataValidation>
    <dataValidation allowBlank="true" errorStyle="stop" operator="between" showDropDown="false" showErrorMessage="false" showInputMessage="false" sqref="I6:I35" type="list">
      <formula1>"Ya,Belum"</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7" topLeftCell="C8" activePane="bottomRight" state="frozen"/>
      <selection pane="topLeft" activeCell="A1" activeCellId="0" sqref="A1"/>
      <selection pane="topRight" activeCell="C1" activeCellId="0" sqref="C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5"/>
    <col collapsed="false" customWidth="true" hidden="false" outlineLevel="0" max="15" min="3" style="0" width="14"/>
  </cols>
  <sheetData>
    <row r="1" customFormat="false" ht="17.35" hidden="false" customHeight="false" outlineLevel="0" collapsed="false">
      <c r="A1" s="1" t="s">
        <v>42</v>
      </c>
    </row>
    <row r="2" customFormat="false" ht="15" hidden="false" customHeight="false" outlineLevel="0" collapsed="false">
      <c r="A2" s="2" t="s">
        <v>43</v>
      </c>
    </row>
    <row r="3" customFormat="false" ht="15" hidden="false" customHeight="false" outlineLevel="0" collapsed="false">
      <c r="A3" s="14" t="s">
        <v>26</v>
      </c>
      <c r="B3" s="15" t="n">
        <v>2026</v>
      </c>
    </row>
    <row r="4" customFormat="false" ht="15" hidden="false" customHeight="false" outlineLevel="0" collapsed="false">
      <c r="A4" s="14" t="s">
        <v>44</v>
      </c>
      <c r="B4" s="16" t="n">
        <v>500000000</v>
      </c>
    </row>
    <row r="5" customFormat="false" ht="15" hidden="false" customHeight="false" outlineLevel="0" collapsed="false">
      <c r="A5" s="14" t="s">
        <v>45</v>
      </c>
      <c r="B5" s="17" t="n">
        <v>0.8</v>
      </c>
    </row>
    <row r="7" customFormat="false" ht="15" hidden="false" customHeight="false" outlineLevel="0" collapsed="false">
      <c r="A7" s="7" t="s">
        <v>21</v>
      </c>
      <c r="B7" s="7" t="s">
        <v>22</v>
      </c>
      <c r="C7" s="7" t="s">
        <v>46</v>
      </c>
      <c r="D7" s="7" t="s">
        <v>47</v>
      </c>
      <c r="E7" s="7" t="s">
        <v>48</v>
      </c>
      <c r="F7" s="7" t="s">
        <v>49</v>
      </c>
      <c r="G7" s="7" t="s">
        <v>50</v>
      </c>
      <c r="H7" s="7" t="s">
        <v>51</v>
      </c>
      <c r="I7" s="7" t="s">
        <v>52</v>
      </c>
      <c r="J7" s="7" t="s">
        <v>53</v>
      </c>
      <c r="K7" s="7" t="s">
        <v>54</v>
      </c>
      <c r="L7" s="7" t="s">
        <v>55</v>
      </c>
      <c r="M7" s="7" t="s">
        <v>56</v>
      </c>
      <c r="N7" s="7" t="s">
        <v>57</v>
      </c>
      <c r="O7" s="7" t="s">
        <v>58</v>
      </c>
    </row>
    <row r="8" customFormat="false" ht="15" hidden="false" customHeight="false" outlineLevel="0" collapsed="false">
      <c r="A8" s="18" t="s">
        <v>59</v>
      </c>
      <c r="B8" s="18" t="s">
        <v>34</v>
      </c>
      <c r="C8" s="18" t="n">
        <v>80000000</v>
      </c>
      <c r="D8" s="18" t="n">
        <v>80000000</v>
      </c>
      <c r="E8" s="18" t="n">
        <v>80000000</v>
      </c>
      <c r="F8" s="18" t="n">
        <v>80000000</v>
      </c>
      <c r="G8" s="18"/>
      <c r="H8" s="18"/>
      <c r="I8" s="18"/>
      <c r="J8" s="18"/>
      <c r="K8" s="18"/>
      <c r="L8" s="18"/>
      <c r="M8" s="18"/>
      <c r="N8" s="18"/>
      <c r="O8" s="18" t="n">
        <f aca="false">SUM(C8:N8)</f>
        <v>320000000</v>
      </c>
    </row>
    <row r="9" customFormat="false" ht="15" hidden="false" customHeight="false" outlineLevel="0" collapsed="false">
      <c r="A9" s="19"/>
      <c r="B9" s="19"/>
      <c r="C9" s="19"/>
      <c r="D9" s="19"/>
      <c r="E9" s="19"/>
      <c r="F9" s="19"/>
      <c r="G9" s="19"/>
      <c r="H9" s="19"/>
      <c r="I9" s="19"/>
      <c r="J9" s="19"/>
      <c r="K9" s="19"/>
      <c r="L9" s="19"/>
      <c r="M9" s="19"/>
      <c r="N9" s="19"/>
      <c r="O9" s="20" t="n">
        <f aca="false">SUM(C9:N9)</f>
        <v>0</v>
      </c>
    </row>
    <row r="10" customFormat="false" ht="15" hidden="false" customHeight="false" outlineLevel="0" collapsed="false">
      <c r="A10" s="19"/>
      <c r="B10" s="19"/>
      <c r="C10" s="19"/>
      <c r="D10" s="19"/>
      <c r="E10" s="19"/>
      <c r="F10" s="19"/>
      <c r="G10" s="19"/>
      <c r="H10" s="19"/>
      <c r="I10" s="19"/>
      <c r="J10" s="19"/>
      <c r="K10" s="19"/>
      <c r="L10" s="19"/>
      <c r="M10" s="19"/>
      <c r="N10" s="19"/>
      <c r="O10" s="20" t="n">
        <f aca="false">SUM(C10:N10)</f>
        <v>0</v>
      </c>
    </row>
    <row r="11" customFormat="false" ht="15" hidden="false" customHeight="false" outlineLevel="0" collapsed="false">
      <c r="A11" s="19"/>
      <c r="B11" s="19"/>
      <c r="C11" s="19"/>
      <c r="D11" s="19"/>
      <c r="E11" s="19"/>
      <c r="F11" s="19"/>
      <c r="G11" s="19"/>
      <c r="H11" s="19"/>
      <c r="I11" s="19"/>
      <c r="J11" s="19"/>
      <c r="K11" s="19"/>
      <c r="L11" s="19"/>
      <c r="M11" s="19"/>
      <c r="N11" s="19"/>
      <c r="O11" s="20" t="n">
        <f aca="false">SUM(C11:N11)</f>
        <v>0</v>
      </c>
    </row>
    <row r="12" customFormat="false" ht="15" hidden="false" customHeight="false" outlineLevel="0" collapsed="false">
      <c r="A12" s="19"/>
      <c r="B12" s="19"/>
      <c r="C12" s="19"/>
      <c r="D12" s="19"/>
      <c r="E12" s="19"/>
      <c r="F12" s="19"/>
      <c r="G12" s="19"/>
      <c r="H12" s="19"/>
      <c r="I12" s="19"/>
      <c r="J12" s="19"/>
      <c r="K12" s="19"/>
      <c r="L12" s="19"/>
      <c r="M12" s="19"/>
      <c r="N12" s="19"/>
      <c r="O12" s="20" t="n">
        <f aca="false">SUM(C12:N12)</f>
        <v>0</v>
      </c>
    </row>
    <row r="13" customFormat="false" ht="15" hidden="false" customHeight="false" outlineLevel="0" collapsed="false">
      <c r="A13" s="19"/>
      <c r="B13" s="19"/>
      <c r="C13" s="19"/>
      <c r="D13" s="19"/>
      <c r="E13" s="19"/>
      <c r="F13" s="19"/>
      <c r="G13" s="19"/>
      <c r="H13" s="19"/>
      <c r="I13" s="19"/>
      <c r="J13" s="19"/>
      <c r="K13" s="19"/>
      <c r="L13" s="19"/>
      <c r="M13" s="19"/>
      <c r="N13" s="19"/>
      <c r="O13" s="20" t="n">
        <f aca="false">SUM(C13:N13)</f>
        <v>0</v>
      </c>
    </row>
    <row r="14" customFormat="false" ht="15" hidden="false" customHeight="false" outlineLevel="0" collapsed="false">
      <c r="A14" s="19"/>
      <c r="B14" s="19"/>
      <c r="C14" s="19"/>
      <c r="D14" s="19"/>
      <c r="E14" s="19"/>
      <c r="F14" s="19"/>
      <c r="G14" s="19"/>
      <c r="H14" s="19"/>
      <c r="I14" s="19"/>
      <c r="J14" s="19"/>
      <c r="K14" s="19"/>
      <c r="L14" s="19"/>
      <c r="M14" s="19"/>
      <c r="N14" s="19"/>
      <c r="O14" s="20" t="n">
        <f aca="false">SUM(C14:N14)</f>
        <v>0</v>
      </c>
    </row>
    <row r="15" customFormat="false" ht="15" hidden="false" customHeight="false" outlineLevel="0" collapsed="false">
      <c r="A15" s="19"/>
      <c r="B15" s="19"/>
      <c r="C15" s="19"/>
      <c r="D15" s="19"/>
      <c r="E15" s="19"/>
      <c r="F15" s="19"/>
      <c r="G15" s="19"/>
      <c r="H15" s="19"/>
      <c r="I15" s="19"/>
      <c r="J15" s="19"/>
      <c r="K15" s="19"/>
      <c r="L15" s="19"/>
      <c r="M15" s="19"/>
      <c r="N15" s="19"/>
      <c r="O15" s="20" t="n">
        <f aca="false">SUM(C15:N15)</f>
        <v>0</v>
      </c>
    </row>
    <row r="16" customFormat="false" ht="15" hidden="false" customHeight="false" outlineLevel="0" collapsed="false">
      <c r="A16" s="19"/>
      <c r="B16" s="19"/>
      <c r="C16" s="19"/>
      <c r="D16" s="19"/>
      <c r="E16" s="19"/>
      <c r="F16" s="19"/>
      <c r="G16" s="19"/>
      <c r="H16" s="19"/>
      <c r="I16" s="19"/>
      <c r="J16" s="19"/>
      <c r="K16" s="19"/>
      <c r="L16" s="19"/>
      <c r="M16" s="19"/>
      <c r="N16" s="19"/>
      <c r="O16" s="20" t="n">
        <f aca="false">SUM(C16:N16)</f>
        <v>0</v>
      </c>
    </row>
    <row r="17" customFormat="false" ht="15" hidden="false" customHeight="false" outlineLevel="0" collapsed="false">
      <c r="A17" s="19"/>
      <c r="B17" s="19"/>
      <c r="C17" s="19"/>
      <c r="D17" s="19"/>
      <c r="E17" s="19"/>
      <c r="F17" s="19"/>
      <c r="G17" s="19"/>
      <c r="H17" s="19"/>
      <c r="I17" s="19"/>
      <c r="J17" s="19"/>
      <c r="K17" s="19"/>
      <c r="L17" s="19"/>
      <c r="M17" s="19"/>
      <c r="N17" s="19"/>
      <c r="O17" s="20" t="n">
        <f aca="false">SUM(C17:N17)</f>
        <v>0</v>
      </c>
    </row>
    <row r="18" customFormat="false" ht="15" hidden="false" customHeight="false" outlineLevel="0" collapsed="false">
      <c r="A18" s="19"/>
      <c r="B18" s="19"/>
      <c r="C18" s="19"/>
      <c r="D18" s="19"/>
      <c r="E18" s="19"/>
      <c r="F18" s="19"/>
      <c r="G18" s="19"/>
      <c r="H18" s="19"/>
      <c r="I18" s="19"/>
      <c r="J18" s="19"/>
      <c r="K18" s="19"/>
      <c r="L18" s="19"/>
      <c r="M18" s="19"/>
      <c r="N18" s="19"/>
      <c r="O18" s="20" t="n">
        <f aca="false">SUM(C18:N18)</f>
        <v>0</v>
      </c>
    </row>
    <row r="19" customFormat="false" ht="15" hidden="false" customHeight="false" outlineLevel="0" collapsed="false">
      <c r="A19" s="21" t="s">
        <v>60</v>
      </c>
      <c r="B19" s="22"/>
      <c r="C19" s="22" t="n">
        <f aca="false">SUM(C9:C18)</f>
        <v>0</v>
      </c>
      <c r="D19" s="22" t="n">
        <f aca="false">SUM(D9:D18)</f>
        <v>0</v>
      </c>
      <c r="E19" s="22" t="n">
        <f aca="false">SUM(E9:E18)</f>
        <v>0</v>
      </c>
      <c r="F19" s="22" t="n">
        <f aca="false">SUM(F9:F18)</f>
        <v>0</v>
      </c>
      <c r="G19" s="22" t="n">
        <f aca="false">SUM(G9:G18)</f>
        <v>0</v>
      </c>
      <c r="H19" s="22" t="n">
        <f aca="false">SUM(H9:H18)</f>
        <v>0</v>
      </c>
      <c r="I19" s="22" t="n">
        <f aca="false">SUM(I9:I18)</f>
        <v>0</v>
      </c>
      <c r="J19" s="22" t="n">
        <f aca="false">SUM(J9:J18)</f>
        <v>0</v>
      </c>
      <c r="K19" s="22" t="n">
        <f aca="false">SUM(K9:K18)</f>
        <v>0</v>
      </c>
      <c r="L19" s="22" t="n">
        <f aca="false">SUM(L9:L18)</f>
        <v>0</v>
      </c>
      <c r="M19" s="22" t="n">
        <f aca="false">SUM(M9:M18)</f>
        <v>0</v>
      </c>
      <c r="N19" s="22" t="n">
        <f aca="false">SUM(N9:N18)</f>
        <v>0</v>
      </c>
      <c r="O19" s="22" t="n">
        <f aca="false">SUM(O9:O18)</f>
        <v>0</v>
      </c>
    </row>
    <row r="20" customFormat="false" ht="15" hidden="false" customHeight="false" outlineLevel="0" collapsed="false">
      <c r="A20" s="21" t="s">
        <v>61</v>
      </c>
      <c r="B20" s="23"/>
      <c r="C20" s="23" t="n">
        <f aca="false">C19</f>
        <v>0</v>
      </c>
      <c r="D20" s="23" t="n">
        <f aca="false">C20+D19</f>
        <v>0</v>
      </c>
      <c r="E20" s="23" t="n">
        <f aca="false">D20+E19</f>
        <v>0</v>
      </c>
      <c r="F20" s="23" t="n">
        <f aca="false">E20+F19</f>
        <v>0</v>
      </c>
      <c r="G20" s="23" t="n">
        <f aca="false">F20+G19</f>
        <v>0</v>
      </c>
      <c r="H20" s="23" t="n">
        <f aca="false">G20+H19</f>
        <v>0</v>
      </c>
      <c r="I20" s="23" t="n">
        <f aca="false">H20+I19</f>
        <v>0</v>
      </c>
      <c r="J20" s="23" t="n">
        <f aca="false">I20+J19</f>
        <v>0</v>
      </c>
      <c r="K20" s="23" t="n">
        <f aca="false">J20+K19</f>
        <v>0</v>
      </c>
      <c r="L20" s="23" t="n">
        <f aca="false">K20+L19</f>
        <v>0</v>
      </c>
      <c r="M20" s="23" t="n">
        <f aca="false">L20+M19</f>
        <v>0</v>
      </c>
      <c r="N20" s="23" t="n">
        <f aca="false">M20+N19</f>
        <v>0</v>
      </c>
      <c r="O20" s="23"/>
    </row>
    <row r="21" customFormat="false" ht="15" hidden="false" customHeight="false" outlineLevel="0" collapsed="false">
      <c r="A21" s="21" t="s">
        <v>62</v>
      </c>
      <c r="B21" s="24"/>
      <c r="C21" s="24" t="n">
        <f aca="false">C20/$B$4</f>
        <v>0</v>
      </c>
      <c r="D21" s="24" t="n">
        <f aca="false">D20/$B$4</f>
        <v>0</v>
      </c>
      <c r="E21" s="24" t="n">
        <f aca="false">E20/$B$4</f>
        <v>0</v>
      </c>
      <c r="F21" s="24" t="n">
        <f aca="false">F20/$B$4</f>
        <v>0</v>
      </c>
      <c r="G21" s="24" t="n">
        <f aca="false">G20/$B$4</f>
        <v>0</v>
      </c>
      <c r="H21" s="24" t="n">
        <f aca="false">H20/$B$4</f>
        <v>0</v>
      </c>
      <c r="I21" s="24" t="n">
        <f aca="false">I20/$B$4</f>
        <v>0</v>
      </c>
      <c r="J21" s="24" t="n">
        <f aca="false">J20/$B$4</f>
        <v>0</v>
      </c>
      <c r="K21" s="24" t="n">
        <f aca="false">K20/$B$4</f>
        <v>0</v>
      </c>
      <c r="L21" s="24" t="n">
        <f aca="false">L20/$B$4</f>
        <v>0</v>
      </c>
      <c r="M21" s="24" t="n">
        <f aca="false">M20/$B$4</f>
        <v>0</v>
      </c>
      <c r="N21" s="24" t="n">
        <f aca="false">N20/$B$4</f>
        <v>0</v>
      </c>
      <c r="O21" s="24"/>
    </row>
    <row r="22" customFormat="false" ht="39.75" hidden="false" customHeight="true" outlineLevel="0" collapsed="false">
      <c r="A22" s="21" t="s">
        <v>31</v>
      </c>
      <c r="B22" s="25"/>
      <c r="C22" s="25" t="str">
        <f aca="false">IF(C20=0,"",IF(AND(C20&gt;$B$4,0&lt;=$B$4),"Kirim surat melebihi bulan ini",IF(C20&gt;$B$4,"Di atas batas",IF(C20&gt;=$B$4*$B$5,"Mendekati batas","Di bawah batas"))))</f>
        <v/>
      </c>
      <c r="D22" s="25" t="str">
        <f aca="false">IF(D20=0,"",IF(AND(D20&gt;$B$4,C20&lt;=$B$4),"Kirim surat melebihi bulan ini",IF(D20&gt;$B$4,"Di atas batas",IF(D20&gt;=$B$4*$B$5,"Mendekati batas","Di bawah batas"))))</f>
        <v/>
      </c>
      <c r="E22" s="25" t="str">
        <f aca="false">IF(E20=0,"",IF(AND(E20&gt;$B$4,D20&lt;=$B$4),"Kirim surat melebihi bulan ini",IF(E20&gt;$B$4,"Di atas batas",IF(E20&gt;=$B$4*$B$5,"Mendekati batas","Di bawah batas"))))</f>
        <v/>
      </c>
      <c r="F22" s="25" t="str">
        <f aca="false">IF(F20=0,"",IF(AND(F20&gt;$B$4,E20&lt;=$B$4),"Kirim surat melebihi bulan ini",IF(F20&gt;$B$4,"Di atas batas",IF(F20&gt;=$B$4*$B$5,"Mendekati batas","Di bawah batas"))))</f>
        <v/>
      </c>
      <c r="G22" s="25" t="str">
        <f aca="false">IF(G20=0,"",IF(AND(G20&gt;$B$4,F20&lt;=$B$4),"Kirim surat melebihi bulan ini",IF(G20&gt;$B$4,"Di atas batas",IF(G20&gt;=$B$4*$B$5,"Mendekati batas","Di bawah batas"))))</f>
        <v/>
      </c>
      <c r="H22" s="25" t="str">
        <f aca="false">IF(H20=0,"",IF(AND(H20&gt;$B$4,G20&lt;=$B$4),"Kirim surat melebihi bulan ini",IF(H20&gt;$B$4,"Di atas batas",IF(H20&gt;=$B$4*$B$5,"Mendekati batas","Di bawah batas"))))</f>
        <v/>
      </c>
      <c r="I22" s="25" t="str">
        <f aca="false">IF(I20=0,"",IF(AND(I20&gt;$B$4,H20&lt;=$B$4),"Kirim surat melebihi bulan ini",IF(I20&gt;$B$4,"Di atas batas",IF(I20&gt;=$B$4*$B$5,"Mendekati batas","Di bawah batas"))))</f>
        <v/>
      </c>
      <c r="J22" s="25" t="str">
        <f aca="false">IF(J20=0,"",IF(AND(J20&gt;$B$4,I20&lt;=$B$4),"Kirim surat melebihi bulan ini",IF(J20&gt;$B$4,"Di atas batas",IF(J20&gt;=$B$4*$B$5,"Mendekati batas","Di bawah batas"))))</f>
        <v/>
      </c>
      <c r="K22" s="25" t="str">
        <f aca="false">IF(K20=0,"",IF(AND(K20&gt;$B$4,J20&lt;=$B$4),"Kirim surat melebihi bulan ini",IF(K20&gt;$B$4,"Di atas batas",IF(K20&gt;=$B$4*$B$5,"Mendekati batas","Di bawah batas"))))</f>
        <v/>
      </c>
      <c r="L22" s="25" t="str">
        <f aca="false">IF(L20=0,"",IF(AND(L20&gt;$B$4,K20&lt;=$B$4),"Kirim surat melebihi bulan ini",IF(L20&gt;$B$4,"Di atas batas",IF(L20&gt;=$B$4*$B$5,"Mendekati batas","Di bawah batas"))))</f>
        <v/>
      </c>
      <c r="M22" s="25" t="str">
        <f aca="false">IF(M20=0,"",IF(AND(M20&gt;$B$4,L20&lt;=$B$4),"Kirim surat melebihi bulan ini",IF(M20&gt;$B$4,"Di atas batas",IF(M20&gt;=$B$4*$B$5,"Mendekati batas","Di bawah batas"))))</f>
        <v/>
      </c>
      <c r="N22" s="25" t="str">
        <f aca="false">IF(N20=0,"",IF(AND(N20&gt;$B$4,M20&lt;=$B$4),"Kirim surat melebihi bulan ini",IF(N20&gt;$B$4,"Di atas batas",IF(N20&gt;=$B$4*$B$5,"Mendekati batas","Di bawah batas"))))</f>
        <v/>
      </c>
      <c r="O22" s="25"/>
    </row>
    <row r="24" customFormat="false" ht="15" hidden="false" customHeight="false" outlineLevel="0" collapsed="false">
      <c r="A24" s="2" t="s">
        <v>63</v>
      </c>
    </row>
  </sheetData>
  <conditionalFormatting sqref="C22:N22">
    <cfRule type="expression" priority="2" aboveAverage="0" equalAverage="0" bottom="0" percent="0" rank="0" text="" dxfId="3">
      <formula>C22="Kirim surat melebihi bulan ini"</formula>
    </cfRule>
    <cfRule type="expression" priority="3" aboveAverage="0" equalAverage="0" bottom="0" percent="0" rank="0" text="" dxfId="4">
      <formula>C22="Di atas batas"</formula>
    </cfRule>
    <cfRule type="expression" priority="4" aboveAverage="0" equalAverage="0" bottom="0" percent="0" rank="0" text="" dxfId="1">
      <formula>C22="Mendekati batas"</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8"/>
    <col collapsed="false" customWidth="true" hidden="false" outlineLevel="0" max="3" min="3" style="0" width="13"/>
    <col collapsed="false" customWidth="true" hidden="false" outlineLevel="0" max="4" min="4" style="0" width="17"/>
    <col collapsed="false" customWidth="true" hidden="false" outlineLevel="0" max="6" min="5" style="0" width="16"/>
    <col collapsed="false" customWidth="true" hidden="false" outlineLevel="0" max="7" min="7" style="0" width="13"/>
    <col collapsed="false" customWidth="true" hidden="false" outlineLevel="0" max="10" min="8" style="0" width="16"/>
    <col collapsed="false" customWidth="true" hidden="false" outlineLevel="0" max="11" min="11" style="0" width="18"/>
    <col collapsed="false" customWidth="true" hidden="false" outlineLevel="0" max="12" min="12" style="0" width="13"/>
    <col collapsed="false" customWidth="true" hidden="false" outlineLevel="0" max="13" min="13" style="0" width="16"/>
    <col collapsed="false" customWidth="true" hidden="false" outlineLevel="0" max="14" min="14" style="0" width="28"/>
  </cols>
  <sheetData>
    <row r="1" customFormat="false" ht="17.35" hidden="false" customHeight="false" outlineLevel="0" collapsed="false">
      <c r="A1" s="1" t="s">
        <v>64</v>
      </c>
    </row>
    <row r="2" customFormat="false" ht="15" hidden="false" customHeight="false" outlineLevel="0" collapsed="false">
      <c r="A2" s="2" t="s">
        <v>65</v>
      </c>
    </row>
    <row r="3" customFormat="false" ht="15" hidden="false" customHeight="false" outlineLevel="0" collapsed="false">
      <c r="A3" s="14" t="s">
        <v>66</v>
      </c>
      <c r="B3" s="26" t="n">
        <v>0.005</v>
      </c>
    </row>
    <row r="4" customFormat="false" ht="15" hidden="false" customHeight="false" outlineLevel="0" collapsed="false">
      <c r="A4" s="14" t="s">
        <v>67</v>
      </c>
      <c r="B4" s="16" t="n">
        <v>0</v>
      </c>
    </row>
    <row r="6" customFormat="false" ht="45.75" hidden="false" customHeight="true" outlineLevel="0" collapsed="false">
      <c r="A6" s="7" t="s">
        <v>68</v>
      </c>
      <c r="B6" s="7" t="s">
        <v>21</v>
      </c>
      <c r="C6" s="7" t="s">
        <v>69</v>
      </c>
      <c r="D6" s="7" t="s">
        <v>70</v>
      </c>
      <c r="E6" s="7" t="s">
        <v>71</v>
      </c>
      <c r="F6" s="7" t="s">
        <v>72</v>
      </c>
      <c r="G6" s="7" t="s">
        <v>73</v>
      </c>
      <c r="H6" s="7" t="s">
        <v>74</v>
      </c>
      <c r="I6" s="7" t="s">
        <v>75</v>
      </c>
      <c r="J6" s="7" t="s">
        <v>76</v>
      </c>
      <c r="K6" s="7" t="s">
        <v>77</v>
      </c>
      <c r="L6" s="7" t="s">
        <v>78</v>
      </c>
      <c r="M6" s="7" t="s">
        <v>31</v>
      </c>
      <c r="N6" s="7" t="s">
        <v>79</v>
      </c>
    </row>
    <row r="7" customFormat="false" ht="15" hidden="false" customHeight="false" outlineLevel="0" collapsed="false">
      <c r="A7" s="18" t="s">
        <v>80</v>
      </c>
      <c r="B7" s="18" t="s">
        <v>33</v>
      </c>
      <c r="C7" s="18" t="s">
        <v>81</v>
      </c>
      <c r="D7" s="18" t="n">
        <v>250000</v>
      </c>
      <c r="E7" s="18" t="n">
        <v>1250</v>
      </c>
      <c r="F7" s="18" t="n">
        <f aca="false">ROUND(D7*$B$3,0)</f>
        <v>1250</v>
      </c>
      <c r="G7" s="18" t="n">
        <f aca="false">E7-F7</f>
        <v>0</v>
      </c>
      <c r="H7" s="18" t="n">
        <v>20000</v>
      </c>
      <c r="I7" s="18" t="n">
        <v>0</v>
      </c>
      <c r="J7" s="18" t="n">
        <f aca="false">D7-E7-H7-I7</f>
        <v>228750</v>
      </c>
      <c r="K7" s="18" t="n">
        <v>228750</v>
      </c>
      <c r="L7" s="18" t="n">
        <f aca="false">K7-J7</f>
        <v>0</v>
      </c>
      <c r="M7" s="18" t="str">
        <f aca="false">IF(AND(ABS(G7)&lt;=$B$4,ABS(L7)&lt;=$B$4),"Cocok","Perlu dijelaskan")</f>
        <v>Cocok</v>
      </c>
      <c r="N7" s="18"/>
    </row>
    <row r="8" customFormat="false" ht="15" hidden="false" customHeight="false" outlineLevel="0" collapsed="false">
      <c r="A8" s="19"/>
      <c r="B8" s="19"/>
      <c r="C8" s="12"/>
      <c r="D8" s="19"/>
      <c r="E8" s="19"/>
      <c r="F8" s="20" t="str">
        <f aca="false">IF(D8="","",ROUND(D8*$B$3,0))</f>
        <v/>
      </c>
      <c r="G8" s="20" t="str">
        <f aca="false">IF(D8="","",E8-F8)</f>
        <v/>
      </c>
      <c r="H8" s="19"/>
      <c r="I8" s="19"/>
      <c r="J8" s="20" t="str">
        <f aca="false">IF(D8="","",D8-E8-H8-I8)</f>
        <v/>
      </c>
      <c r="K8" s="19"/>
      <c r="L8" s="20" t="str">
        <f aca="false">IF(OR(D8="",K8=""),"",K8-J8)</f>
        <v/>
      </c>
      <c r="M8" s="20" t="str">
        <f aca="false">IF(D8="","",IF(AND(ABS(G8)&lt;=$B$4,ABS(N(L8))&lt;=$B$4),"Cocok","Perlu dijelaskan"))</f>
        <v/>
      </c>
      <c r="N8" s="19"/>
    </row>
    <row r="9" customFormat="false" ht="15" hidden="false" customHeight="false" outlineLevel="0" collapsed="false">
      <c r="A9" s="19"/>
      <c r="B9" s="19"/>
      <c r="C9" s="12"/>
      <c r="D9" s="19"/>
      <c r="E9" s="19"/>
      <c r="F9" s="20" t="str">
        <f aca="false">IF(D9="","",ROUND(D9*$B$3,0))</f>
        <v/>
      </c>
      <c r="G9" s="20" t="str">
        <f aca="false">IF(D9="","",E9-F9)</f>
        <v/>
      </c>
      <c r="H9" s="19"/>
      <c r="I9" s="19"/>
      <c r="J9" s="20" t="str">
        <f aca="false">IF(D9="","",D9-E9-H9-I9)</f>
        <v/>
      </c>
      <c r="K9" s="19"/>
      <c r="L9" s="20" t="str">
        <f aca="false">IF(OR(D9="",K9=""),"",K9-J9)</f>
        <v/>
      </c>
      <c r="M9" s="20" t="str">
        <f aca="false">IF(D9="","",IF(AND(ABS(G9)&lt;=$B$4,ABS(N(L9))&lt;=$B$4),"Cocok","Perlu dijelaskan"))</f>
        <v/>
      </c>
      <c r="N9" s="19"/>
    </row>
    <row r="10" customFormat="false" ht="15" hidden="false" customHeight="false" outlineLevel="0" collapsed="false">
      <c r="A10" s="19"/>
      <c r="B10" s="19"/>
      <c r="C10" s="12"/>
      <c r="D10" s="19"/>
      <c r="E10" s="19"/>
      <c r="F10" s="20" t="str">
        <f aca="false">IF(D10="","",ROUND(D10*$B$3,0))</f>
        <v/>
      </c>
      <c r="G10" s="20" t="str">
        <f aca="false">IF(D10="","",E10-F10)</f>
        <v/>
      </c>
      <c r="H10" s="19"/>
      <c r="I10" s="19"/>
      <c r="J10" s="20" t="str">
        <f aca="false">IF(D10="","",D10-E10-H10-I10)</f>
        <v/>
      </c>
      <c r="K10" s="19"/>
      <c r="L10" s="20" t="str">
        <f aca="false">IF(OR(D10="",K10=""),"",K10-J10)</f>
        <v/>
      </c>
      <c r="M10" s="20" t="str">
        <f aca="false">IF(D10="","",IF(AND(ABS(G10)&lt;=$B$4,ABS(N(L10))&lt;=$B$4),"Cocok","Perlu dijelaskan"))</f>
        <v/>
      </c>
      <c r="N10" s="19"/>
    </row>
    <row r="11" customFormat="false" ht="15" hidden="false" customHeight="false" outlineLevel="0" collapsed="false">
      <c r="A11" s="19"/>
      <c r="B11" s="19"/>
      <c r="C11" s="12"/>
      <c r="D11" s="19"/>
      <c r="E11" s="19"/>
      <c r="F11" s="20" t="str">
        <f aca="false">IF(D11="","",ROUND(D11*$B$3,0))</f>
        <v/>
      </c>
      <c r="G11" s="20" t="str">
        <f aca="false">IF(D11="","",E11-F11)</f>
        <v/>
      </c>
      <c r="H11" s="19"/>
      <c r="I11" s="19"/>
      <c r="J11" s="20" t="str">
        <f aca="false">IF(D11="","",D11-E11-H11-I11)</f>
        <v/>
      </c>
      <c r="K11" s="19"/>
      <c r="L11" s="20" t="str">
        <f aca="false">IF(OR(D11="",K11=""),"",K11-J11)</f>
        <v/>
      </c>
      <c r="M11" s="20" t="str">
        <f aca="false">IF(D11="","",IF(AND(ABS(G11)&lt;=$B$4,ABS(N(L11))&lt;=$B$4),"Cocok","Perlu dijelaskan"))</f>
        <v/>
      </c>
      <c r="N11" s="19"/>
    </row>
    <row r="12" customFormat="false" ht="15" hidden="false" customHeight="false" outlineLevel="0" collapsed="false">
      <c r="A12" s="19"/>
      <c r="B12" s="19"/>
      <c r="C12" s="12"/>
      <c r="D12" s="19"/>
      <c r="E12" s="19"/>
      <c r="F12" s="20" t="str">
        <f aca="false">IF(D12="","",ROUND(D12*$B$3,0))</f>
        <v/>
      </c>
      <c r="G12" s="20" t="str">
        <f aca="false">IF(D12="","",E12-F12)</f>
        <v/>
      </c>
      <c r="H12" s="19"/>
      <c r="I12" s="19"/>
      <c r="J12" s="20" t="str">
        <f aca="false">IF(D12="","",D12-E12-H12-I12)</f>
        <v/>
      </c>
      <c r="K12" s="19"/>
      <c r="L12" s="20" t="str">
        <f aca="false">IF(OR(D12="",K12=""),"",K12-J12)</f>
        <v/>
      </c>
      <c r="M12" s="20" t="str">
        <f aca="false">IF(D12="","",IF(AND(ABS(G12)&lt;=$B$4,ABS(N(L12))&lt;=$B$4),"Cocok","Perlu dijelaskan"))</f>
        <v/>
      </c>
      <c r="N12" s="19"/>
    </row>
    <row r="13" customFormat="false" ht="15" hidden="false" customHeight="false" outlineLevel="0" collapsed="false">
      <c r="A13" s="19"/>
      <c r="B13" s="19"/>
      <c r="C13" s="12"/>
      <c r="D13" s="19"/>
      <c r="E13" s="19"/>
      <c r="F13" s="20" t="str">
        <f aca="false">IF(D13="","",ROUND(D13*$B$3,0))</f>
        <v/>
      </c>
      <c r="G13" s="20" t="str">
        <f aca="false">IF(D13="","",E13-F13)</f>
        <v/>
      </c>
      <c r="H13" s="19"/>
      <c r="I13" s="19"/>
      <c r="J13" s="20" t="str">
        <f aca="false">IF(D13="","",D13-E13-H13-I13)</f>
        <v/>
      </c>
      <c r="K13" s="19"/>
      <c r="L13" s="20" t="str">
        <f aca="false">IF(OR(D13="",K13=""),"",K13-J13)</f>
        <v/>
      </c>
      <c r="M13" s="20" t="str">
        <f aca="false">IF(D13="","",IF(AND(ABS(G13)&lt;=$B$4,ABS(N(L13))&lt;=$B$4),"Cocok","Perlu dijelaskan"))</f>
        <v/>
      </c>
      <c r="N13" s="19"/>
    </row>
    <row r="14" customFormat="false" ht="15" hidden="false" customHeight="false" outlineLevel="0" collapsed="false">
      <c r="A14" s="19"/>
      <c r="B14" s="19"/>
      <c r="C14" s="12"/>
      <c r="D14" s="19"/>
      <c r="E14" s="19"/>
      <c r="F14" s="20" t="str">
        <f aca="false">IF(D14="","",ROUND(D14*$B$3,0))</f>
        <v/>
      </c>
      <c r="G14" s="20" t="str">
        <f aca="false">IF(D14="","",E14-F14)</f>
        <v/>
      </c>
      <c r="H14" s="19"/>
      <c r="I14" s="19"/>
      <c r="J14" s="20" t="str">
        <f aca="false">IF(D14="","",D14-E14-H14-I14)</f>
        <v/>
      </c>
      <c r="K14" s="19"/>
      <c r="L14" s="20" t="str">
        <f aca="false">IF(OR(D14="",K14=""),"",K14-J14)</f>
        <v/>
      </c>
      <c r="M14" s="20" t="str">
        <f aca="false">IF(D14="","",IF(AND(ABS(G14)&lt;=$B$4,ABS(N(L14))&lt;=$B$4),"Cocok","Perlu dijelaskan"))</f>
        <v/>
      </c>
      <c r="N14" s="19"/>
    </row>
    <row r="15" customFormat="false" ht="15" hidden="false" customHeight="false" outlineLevel="0" collapsed="false">
      <c r="A15" s="19"/>
      <c r="B15" s="19"/>
      <c r="C15" s="12"/>
      <c r="D15" s="19"/>
      <c r="E15" s="19"/>
      <c r="F15" s="20" t="str">
        <f aca="false">IF(D15="","",ROUND(D15*$B$3,0))</f>
        <v/>
      </c>
      <c r="G15" s="20" t="str">
        <f aca="false">IF(D15="","",E15-F15)</f>
        <v/>
      </c>
      <c r="H15" s="19"/>
      <c r="I15" s="19"/>
      <c r="J15" s="20" t="str">
        <f aca="false">IF(D15="","",D15-E15-H15-I15)</f>
        <v/>
      </c>
      <c r="K15" s="19"/>
      <c r="L15" s="20" t="str">
        <f aca="false">IF(OR(D15="",K15=""),"",K15-J15)</f>
        <v/>
      </c>
      <c r="M15" s="20" t="str">
        <f aca="false">IF(D15="","",IF(AND(ABS(G15)&lt;=$B$4,ABS(N(L15))&lt;=$B$4),"Cocok","Perlu dijelaskan"))</f>
        <v/>
      </c>
      <c r="N15" s="19"/>
    </row>
    <row r="16" customFormat="false" ht="15" hidden="false" customHeight="false" outlineLevel="0" collapsed="false">
      <c r="A16" s="19"/>
      <c r="B16" s="19"/>
      <c r="C16" s="12"/>
      <c r="D16" s="19"/>
      <c r="E16" s="19"/>
      <c r="F16" s="20" t="str">
        <f aca="false">IF(D16="","",ROUND(D16*$B$3,0))</f>
        <v/>
      </c>
      <c r="G16" s="20" t="str">
        <f aca="false">IF(D16="","",E16-F16)</f>
        <v/>
      </c>
      <c r="H16" s="19"/>
      <c r="I16" s="19"/>
      <c r="J16" s="20" t="str">
        <f aca="false">IF(D16="","",D16-E16-H16-I16)</f>
        <v/>
      </c>
      <c r="K16" s="19"/>
      <c r="L16" s="20" t="str">
        <f aca="false">IF(OR(D16="",K16=""),"",K16-J16)</f>
        <v/>
      </c>
      <c r="M16" s="20" t="str">
        <f aca="false">IF(D16="","",IF(AND(ABS(G16)&lt;=$B$4,ABS(N(L16))&lt;=$B$4),"Cocok","Perlu dijelaskan"))</f>
        <v/>
      </c>
      <c r="N16" s="19"/>
    </row>
    <row r="17" customFormat="false" ht="15" hidden="false" customHeight="false" outlineLevel="0" collapsed="false">
      <c r="A17" s="19"/>
      <c r="B17" s="19"/>
      <c r="C17" s="12"/>
      <c r="D17" s="19"/>
      <c r="E17" s="19"/>
      <c r="F17" s="20" t="str">
        <f aca="false">IF(D17="","",ROUND(D17*$B$3,0))</f>
        <v/>
      </c>
      <c r="G17" s="20" t="str">
        <f aca="false">IF(D17="","",E17-F17)</f>
        <v/>
      </c>
      <c r="H17" s="19"/>
      <c r="I17" s="19"/>
      <c r="J17" s="20" t="str">
        <f aca="false">IF(D17="","",D17-E17-H17-I17)</f>
        <v/>
      </c>
      <c r="K17" s="19"/>
      <c r="L17" s="20" t="str">
        <f aca="false">IF(OR(D17="",K17=""),"",K17-J17)</f>
        <v/>
      </c>
      <c r="M17" s="20" t="str">
        <f aca="false">IF(D17="","",IF(AND(ABS(G17)&lt;=$B$4,ABS(N(L17))&lt;=$B$4),"Cocok","Perlu dijelaskan"))</f>
        <v/>
      </c>
      <c r="N17" s="19"/>
    </row>
    <row r="18" customFormat="false" ht="15" hidden="false" customHeight="false" outlineLevel="0" collapsed="false">
      <c r="A18" s="19"/>
      <c r="B18" s="19"/>
      <c r="C18" s="12"/>
      <c r="D18" s="19"/>
      <c r="E18" s="19"/>
      <c r="F18" s="20" t="str">
        <f aca="false">IF(D18="","",ROUND(D18*$B$3,0))</f>
        <v/>
      </c>
      <c r="G18" s="20" t="str">
        <f aca="false">IF(D18="","",E18-F18)</f>
        <v/>
      </c>
      <c r="H18" s="19"/>
      <c r="I18" s="19"/>
      <c r="J18" s="20" t="str">
        <f aca="false">IF(D18="","",D18-E18-H18-I18)</f>
        <v/>
      </c>
      <c r="K18" s="19"/>
      <c r="L18" s="20" t="str">
        <f aca="false">IF(OR(D18="",K18=""),"",K18-J18)</f>
        <v/>
      </c>
      <c r="M18" s="20" t="str">
        <f aca="false">IF(D18="","",IF(AND(ABS(G18)&lt;=$B$4,ABS(N(L18))&lt;=$B$4),"Cocok","Perlu dijelaskan"))</f>
        <v/>
      </c>
      <c r="N18" s="19"/>
    </row>
    <row r="19" customFormat="false" ht="15" hidden="false" customHeight="false" outlineLevel="0" collapsed="false">
      <c r="A19" s="19"/>
      <c r="B19" s="19"/>
      <c r="C19" s="12"/>
      <c r="D19" s="19"/>
      <c r="E19" s="19"/>
      <c r="F19" s="20" t="str">
        <f aca="false">IF(D19="","",ROUND(D19*$B$3,0))</f>
        <v/>
      </c>
      <c r="G19" s="20" t="str">
        <f aca="false">IF(D19="","",E19-F19)</f>
        <v/>
      </c>
      <c r="H19" s="19"/>
      <c r="I19" s="19"/>
      <c r="J19" s="20" t="str">
        <f aca="false">IF(D19="","",D19-E19-H19-I19)</f>
        <v/>
      </c>
      <c r="K19" s="19"/>
      <c r="L19" s="20" t="str">
        <f aca="false">IF(OR(D19="",K19=""),"",K19-J19)</f>
        <v/>
      </c>
      <c r="M19" s="20" t="str">
        <f aca="false">IF(D19="","",IF(AND(ABS(G19)&lt;=$B$4,ABS(N(L19))&lt;=$B$4),"Cocok","Perlu dijelaskan"))</f>
        <v/>
      </c>
      <c r="N19" s="19"/>
    </row>
    <row r="20" customFormat="false" ht="15" hidden="false" customHeight="false" outlineLevel="0" collapsed="false">
      <c r="A20" s="19"/>
      <c r="B20" s="19"/>
      <c r="C20" s="12"/>
      <c r="D20" s="19"/>
      <c r="E20" s="19"/>
      <c r="F20" s="20" t="str">
        <f aca="false">IF(D20="","",ROUND(D20*$B$3,0))</f>
        <v/>
      </c>
      <c r="G20" s="20" t="str">
        <f aca="false">IF(D20="","",E20-F20)</f>
        <v/>
      </c>
      <c r="H20" s="19"/>
      <c r="I20" s="19"/>
      <c r="J20" s="20" t="str">
        <f aca="false">IF(D20="","",D20-E20-H20-I20)</f>
        <v/>
      </c>
      <c r="K20" s="19"/>
      <c r="L20" s="20" t="str">
        <f aca="false">IF(OR(D20="",K20=""),"",K20-J20)</f>
        <v/>
      </c>
      <c r="M20" s="20" t="str">
        <f aca="false">IF(D20="","",IF(AND(ABS(G20)&lt;=$B$4,ABS(N(L20))&lt;=$B$4),"Cocok","Perlu dijelaskan"))</f>
        <v/>
      </c>
      <c r="N20" s="19"/>
    </row>
    <row r="21" customFormat="false" ht="15" hidden="false" customHeight="false" outlineLevel="0" collapsed="false">
      <c r="A21" s="19"/>
      <c r="B21" s="19"/>
      <c r="C21" s="12"/>
      <c r="D21" s="19"/>
      <c r="E21" s="19"/>
      <c r="F21" s="20" t="str">
        <f aca="false">IF(D21="","",ROUND(D21*$B$3,0))</f>
        <v/>
      </c>
      <c r="G21" s="20" t="str">
        <f aca="false">IF(D21="","",E21-F21)</f>
        <v/>
      </c>
      <c r="H21" s="19"/>
      <c r="I21" s="19"/>
      <c r="J21" s="20" t="str">
        <f aca="false">IF(D21="","",D21-E21-H21-I21)</f>
        <v/>
      </c>
      <c r="K21" s="19"/>
      <c r="L21" s="20" t="str">
        <f aca="false">IF(OR(D21="",K21=""),"",K21-J21)</f>
        <v/>
      </c>
      <c r="M21" s="20" t="str">
        <f aca="false">IF(D21="","",IF(AND(ABS(G21)&lt;=$B$4,ABS(N(L21))&lt;=$B$4),"Cocok","Perlu dijelaskan"))</f>
        <v/>
      </c>
      <c r="N21" s="19"/>
    </row>
    <row r="22" customFormat="false" ht="15" hidden="false" customHeight="false" outlineLevel="0" collapsed="false">
      <c r="A22" s="19"/>
      <c r="B22" s="19"/>
      <c r="C22" s="12"/>
      <c r="D22" s="19"/>
      <c r="E22" s="19"/>
      <c r="F22" s="20" t="str">
        <f aca="false">IF(D22="","",ROUND(D22*$B$3,0))</f>
        <v/>
      </c>
      <c r="G22" s="20" t="str">
        <f aca="false">IF(D22="","",E22-F22)</f>
        <v/>
      </c>
      <c r="H22" s="19"/>
      <c r="I22" s="19"/>
      <c r="J22" s="20" t="str">
        <f aca="false">IF(D22="","",D22-E22-H22-I22)</f>
        <v/>
      </c>
      <c r="K22" s="19"/>
      <c r="L22" s="20" t="str">
        <f aca="false">IF(OR(D22="",K22=""),"",K22-J22)</f>
        <v/>
      </c>
      <c r="M22" s="20" t="str">
        <f aca="false">IF(D22="","",IF(AND(ABS(G22)&lt;=$B$4,ABS(N(L22))&lt;=$B$4),"Cocok","Perlu dijelaskan"))</f>
        <v/>
      </c>
      <c r="N22" s="19"/>
    </row>
    <row r="23" customFormat="false" ht="15" hidden="false" customHeight="false" outlineLevel="0" collapsed="false">
      <c r="A23" s="19"/>
      <c r="B23" s="19"/>
      <c r="C23" s="12"/>
      <c r="D23" s="19"/>
      <c r="E23" s="19"/>
      <c r="F23" s="20" t="str">
        <f aca="false">IF(D23="","",ROUND(D23*$B$3,0))</f>
        <v/>
      </c>
      <c r="G23" s="20" t="str">
        <f aca="false">IF(D23="","",E23-F23)</f>
        <v/>
      </c>
      <c r="H23" s="19"/>
      <c r="I23" s="19"/>
      <c r="J23" s="20" t="str">
        <f aca="false">IF(D23="","",D23-E23-H23-I23)</f>
        <v/>
      </c>
      <c r="K23" s="19"/>
      <c r="L23" s="20" t="str">
        <f aca="false">IF(OR(D23="",K23=""),"",K23-J23)</f>
        <v/>
      </c>
      <c r="M23" s="20" t="str">
        <f aca="false">IF(D23="","",IF(AND(ABS(G23)&lt;=$B$4,ABS(N(L23))&lt;=$B$4),"Cocok","Perlu dijelaskan"))</f>
        <v/>
      </c>
      <c r="N23" s="19"/>
    </row>
    <row r="24" customFormat="false" ht="15" hidden="false" customHeight="false" outlineLevel="0" collapsed="false">
      <c r="A24" s="19"/>
      <c r="B24" s="19"/>
      <c r="C24" s="12"/>
      <c r="D24" s="19"/>
      <c r="E24" s="19"/>
      <c r="F24" s="20" t="str">
        <f aca="false">IF(D24="","",ROUND(D24*$B$3,0))</f>
        <v/>
      </c>
      <c r="G24" s="20" t="str">
        <f aca="false">IF(D24="","",E24-F24)</f>
        <v/>
      </c>
      <c r="H24" s="19"/>
      <c r="I24" s="19"/>
      <c r="J24" s="20" t="str">
        <f aca="false">IF(D24="","",D24-E24-H24-I24)</f>
        <v/>
      </c>
      <c r="K24" s="19"/>
      <c r="L24" s="20" t="str">
        <f aca="false">IF(OR(D24="",K24=""),"",K24-J24)</f>
        <v/>
      </c>
      <c r="M24" s="20" t="str">
        <f aca="false">IF(D24="","",IF(AND(ABS(G24)&lt;=$B$4,ABS(N(L24))&lt;=$B$4),"Cocok","Perlu dijelaskan"))</f>
        <v/>
      </c>
      <c r="N24" s="19"/>
    </row>
    <row r="25" customFormat="false" ht="15" hidden="false" customHeight="false" outlineLevel="0" collapsed="false">
      <c r="A25" s="19"/>
      <c r="B25" s="19"/>
      <c r="C25" s="12"/>
      <c r="D25" s="19"/>
      <c r="E25" s="19"/>
      <c r="F25" s="20" t="str">
        <f aca="false">IF(D25="","",ROUND(D25*$B$3,0))</f>
        <v/>
      </c>
      <c r="G25" s="20" t="str">
        <f aca="false">IF(D25="","",E25-F25)</f>
        <v/>
      </c>
      <c r="H25" s="19"/>
      <c r="I25" s="19"/>
      <c r="J25" s="20" t="str">
        <f aca="false">IF(D25="","",D25-E25-H25-I25)</f>
        <v/>
      </c>
      <c r="K25" s="19"/>
      <c r="L25" s="20" t="str">
        <f aca="false">IF(OR(D25="",K25=""),"",K25-J25)</f>
        <v/>
      </c>
      <c r="M25" s="20" t="str">
        <f aca="false">IF(D25="","",IF(AND(ABS(G25)&lt;=$B$4,ABS(N(L25))&lt;=$B$4),"Cocok","Perlu dijelaskan"))</f>
        <v/>
      </c>
      <c r="N25" s="19"/>
    </row>
    <row r="26" customFormat="false" ht="15" hidden="false" customHeight="false" outlineLevel="0" collapsed="false">
      <c r="A26" s="19"/>
      <c r="B26" s="19"/>
      <c r="C26" s="12"/>
      <c r="D26" s="19"/>
      <c r="E26" s="19"/>
      <c r="F26" s="20" t="str">
        <f aca="false">IF(D26="","",ROUND(D26*$B$3,0))</f>
        <v/>
      </c>
      <c r="G26" s="20" t="str">
        <f aca="false">IF(D26="","",E26-F26)</f>
        <v/>
      </c>
      <c r="H26" s="19"/>
      <c r="I26" s="19"/>
      <c r="J26" s="20" t="str">
        <f aca="false">IF(D26="","",D26-E26-H26-I26)</f>
        <v/>
      </c>
      <c r="K26" s="19"/>
      <c r="L26" s="20" t="str">
        <f aca="false">IF(OR(D26="",K26=""),"",K26-J26)</f>
        <v/>
      </c>
      <c r="M26" s="20" t="str">
        <f aca="false">IF(D26="","",IF(AND(ABS(G26)&lt;=$B$4,ABS(N(L26))&lt;=$B$4),"Cocok","Perlu dijelaskan"))</f>
        <v/>
      </c>
      <c r="N26" s="19"/>
    </row>
    <row r="27" customFormat="false" ht="15" hidden="false" customHeight="false" outlineLevel="0" collapsed="false">
      <c r="A27" s="19"/>
      <c r="B27" s="19"/>
      <c r="C27" s="12"/>
      <c r="D27" s="19"/>
      <c r="E27" s="19"/>
      <c r="F27" s="20" t="str">
        <f aca="false">IF(D27="","",ROUND(D27*$B$3,0))</f>
        <v/>
      </c>
      <c r="G27" s="20" t="str">
        <f aca="false">IF(D27="","",E27-F27)</f>
        <v/>
      </c>
      <c r="H27" s="19"/>
      <c r="I27" s="19"/>
      <c r="J27" s="20" t="str">
        <f aca="false">IF(D27="","",D27-E27-H27-I27)</f>
        <v/>
      </c>
      <c r="K27" s="19"/>
      <c r="L27" s="20" t="str">
        <f aca="false">IF(OR(D27="",K27=""),"",K27-J27)</f>
        <v/>
      </c>
      <c r="M27" s="20" t="str">
        <f aca="false">IF(D27="","",IF(AND(ABS(G27)&lt;=$B$4,ABS(N(L27))&lt;=$B$4),"Cocok","Perlu dijelaskan"))</f>
        <v/>
      </c>
      <c r="N27" s="19"/>
    </row>
    <row r="28" customFormat="false" ht="15" hidden="false" customHeight="false" outlineLevel="0" collapsed="false">
      <c r="A28" s="19"/>
      <c r="B28" s="19"/>
      <c r="C28" s="12"/>
      <c r="D28" s="19"/>
      <c r="E28" s="19"/>
      <c r="F28" s="20" t="str">
        <f aca="false">IF(D28="","",ROUND(D28*$B$3,0))</f>
        <v/>
      </c>
      <c r="G28" s="20" t="str">
        <f aca="false">IF(D28="","",E28-F28)</f>
        <v/>
      </c>
      <c r="H28" s="19"/>
      <c r="I28" s="19"/>
      <c r="J28" s="20" t="str">
        <f aca="false">IF(D28="","",D28-E28-H28-I28)</f>
        <v/>
      </c>
      <c r="K28" s="19"/>
      <c r="L28" s="20" t="str">
        <f aca="false">IF(OR(D28="",K28=""),"",K28-J28)</f>
        <v/>
      </c>
      <c r="M28" s="20" t="str">
        <f aca="false">IF(D28="","",IF(AND(ABS(G28)&lt;=$B$4,ABS(N(L28))&lt;=$B$4),"Cocok","Perlu dijelaskan"))</f>
        <v/>
      </c>
      <c r="N28" s="19"/>
    </row>
    <row r="29" customFormat="false" ht="15" hidden="false" customHeight="false" outlineLevel="0" collapsed="false">
      <c r="A29" s="19"/>
      <c r="B29" s="19"/>
      <c r="C29" s="12"/>
      <c r="D29" s="19"/>
      <c r="E29" s="19"/>
      <c r="F29" s="20" t="str">
        <f aca="false">IF(D29="","",ROUND(D29*$B$3,0))</f>
        <v/>
      </c>
      <c r="G29" s="20" t="str">
        <f aca="false">IF(D29="","",E29-F29)</f>
        <v/>
      </c>
      <c r="H29" s="19"/>
      <c r="I29" s="19"/>
      <c r="J29" s="20" t="str">
        <f aca="false">IF(D29="","",D29-E29-H29-I29)</f>
        <v/>
      </c>
      <c r="K29" s="19"/>
      <c r="L29" s="20" t="str">
        <f aca="false">IF(OR(D29="",K29=""),"",K29-J29)</f>
        <v/>
      </c>
      <c r="M29" s="20" t="str">
        <f aca="false">IF(D29="","",IF(AND(ABS(G29)&lt;=$B$4,ABS(N(L29))&lt;=$B$4),"Cocok","Perlu dijelaskan"))</f>
        <v/>
      </c>
      <c r="N29" s="19"/>
    </row>
    <row r="30" customFormat="false" ht="15" hidden="false" customHeight="false" outlineLevel="0" collapsed="false">
      <c r="A30" s="19"/>
      <c r="B30" s="19"/>
      <c r="C30" s="12"/>
      <c r="D30" s="19"/>
      <c r="E30" s="19"/>
      <c r="F30" s="20" t="str">
        <f aca="false">IF(D30="","",ROUND(D30*$B$3,0))</f>
        <v/>
      </c>
      <c r="G30" s="20" t="str">
        <f aca="false">IF(D30="","",E30-F30)</f>
        <v/>
      </c>
      <c r="H30" s="19"/>
      <c r="I30" s="19"/>
      <c r="J30" s="20" t="str">
        <f aca="false">IF(D30="","",D30-E30-H30-I30)</f>
        <v/>
      </c>
      <c r="K30" s="19"/>
      <c r="L30" s="20" t="str">
        <f aca="false">IF(OR(D30="",K30=""),"",K30-J30)</f>
        <v/>
      </c>
      <c r="M30" s="20" t="str">
        <f aca="false">IF(D30="","",IF(AND(ABS(G30)&lt;=$B$4,ABS(N(L30))&lt;=$B$4),"Cocok","Perlu dijelaskan"))</f>
        <v/>
      </c>
      <c r="N30" s="19"/>
    </row>
    <row r="31" customFormat="false" ht="15" hidden="false" customHeight="false" outlineLevel="0" collapsed="false">
      <c r="A31" s="19"/>
      <c r="B31" s="19"/>
      <c r="C31" s="12"/>
      <c r="D31" s="19"/>
      <c r="E31" s="19"/>
      <c r="F31" s="20" t="str">
        <f aca="false">IF(D31="","",ROUND(D31*$B$3,0))</f>
        <v/>
      </c>
      <c r="G31" s="20" t="str">
        <f aca="false">IF(D31="","",E31-F31)</f>
        <v/>
      </c>
      <c r="H31" s="19"/>
      <c r="I31" s="19"/>
      <c r="J31" s="20" t="str">
        <f aca="false">IF(D31="","",D31-E31-H31-I31)</f>
        <v/>
      </c>
      <c r="K31" s="19"/>
      <c r="L31" s="20" t="str">
        <f aca="false">IF(OR(D31="",K31=""),"",K31-J31)</f>
        <v/>
      </c>
      <c r="M31" s="20" t="str">
        <f aca="false">IF(D31="","",IF(AND(ABS(G31)&lt;=$B$4,ABS(N(L31))&lt;=$B$4),"Cocok","Perlu dijelaskan"))</f>
        <v/>
      </c>
      <c r="N31" s="19"/>
    </row>
    <row r="32" customFormat="false" ht="15" hidden="false" customHeight="false" outlineLevel="0" collapsed="false">
      <c r="A32" s="19"/>
      <c r="B32" s="19"/>
      <c r="C32" s="12"/>
      <c r="D32" s="19"/>
      <c r="E32" s="19"/>
      <c r="F32" s="20" t="str">
        <f aca="false">IF(D32="","",ROUND(D32*$B$3,0))</f>
        <v/>
      </c>
      <c r="G32" s="20" t="str">
        <f aca="false">IF(D32="","",E32-F32)</f>
        <v/>
      </c>
      <c r="H32" s="19"/>
      <c r="I32" s="19"/>
      <c r="J32" s="20" t="str">
        <f aca="false">IF(D32="","",D32-E32-H32-I32)</f>
        <v/>
      </c>
      <c r="K32" s="19"/>
      <c r="L32" s="20" t="str">
        <f aca="false">IF(OR(D32="",K32=""),"",K32-J32)</f>
        <v/>
      </c>
      <c r="M32" s="20" t="str">
        <f aca="false">IF(D32="","",IF(AND(ABS(G32)&lt;=$B$4,ABS(N(L32))&lt;=$B$4),"Cocok","Perlu dijelaskan"))</f>
        <v/>
      </c>
      <c r="N32" s="19"/>
    </row>
    <row r="33" customFormat="false" ht="15" hidden="false" customHeight="false" outlineLevel="0" collapsed="false">
      <c r="A33" s="19"/>
      <c r="B33" s="19"/>
      <c r="C33" s="12"/>
      <c r="D33" s="19"/>
      <c r="E33" s="19"/>
      <c r="F33" s="20" t="str">
        <f aca="false">IF(D33="","",ROUND(D33*$B$3,0))</f>
        <v/>
      </c>
      <c r="G33" s="20" t="str">
        <f aca="false">IF(D33="","",E33-F33)</f>
        <v/>
      </c>
      <c r="H33" s="19"/>
      <c r="I33" s="19"/>
      <c r="J33" s="20" t="str">
        <f aca="false">IF(D33="","",D33-E33-H33-I33)</f>
        <v/>
      </c>
      <c r="K33" s="19"/>
      <c r="L33" s="20" t="str">
        <f aca="false">IF(OR(D33="",K33=""),"",K33-J33)</f>
        <v/>
      </c>
      <c r="M33" s="20" t="str">
        <f aca="false">IF(D33="","",IF(AND(ABS(G33)&lt;=$B$4,ABS(N(L33))&lt;=$B$4),"Cocok","Perlu dijelaskan"))</f>
        <v/>
      </c>
      <c r="N33" s="19"/>
    </row>
    <row r="34" customFormat="false" ht="15" hidden="false" customHeight="false" outlineLevel="0" collapsed="false">
      <c r="A34" s="19"/>
      <c r="B34" s="19"/>
      <c r="C34" s="12"/>
      <c r="D34" s="19"/>
      <c r="E34" s="19"/>
      <c r="F34" s="20" t="str">
        <f aca="false">IF(D34="","",ROUND(D34*$B$3,0))</f>
        <v/>
      </c>
      <c r="G34" s="20" t="str">
        <f aca="false">IF(D34="","",E34-F34)</f>
        <v/>
      </c>
      <c r="H34" s="19"/>
      <c r="I34" s="19"/>
      <c r="J34" s="20" t="str">
        <f aca="false">IF(D34="","",D34-E34-H34-I34)</f>
        <v/>
      </c>
      <c r="K34" s="19"/>
      <c r="L34" s="20" t="str">
        <f aca="false">IF(OR(D34="",K34=""),"",K34-J34)</f>
        <v/>
      </c>
      <c r="M34" s="20" t="str">
        <f aca="false">IF(D34="","",IF(AND(ABS(G34)&lt;=$B$4,ABS(N(L34))&lt;=$B$4),"Cocok","Perlu dijelaskan"))</f>
        <v/>
      </c>
      <c r="N34" s="19"/>
    </row>
    <row r="35" customFormat="false" ht="15" hidden="false" customHeight="false" outlineLevel="0" collapsed="false">
      <c r="A35" s="19"/>
      <c r="B35" s="19"/>
      <c r="C35" s="12"/>
      <c r="D35" s="19"/>
      <c r="E35" s="19"/>
      <c r="F35" s="20" t="str">
        <f aca="false">IF(D35="","",ROUND(D35*$B$3,0))</f>
        <v/>
      </c>
      <c r="G35" s="20" t="str">
        <f aca="false">IF(D35="","",E35-F35)</f>
        <v/>
      </c>
      <c r="H35" s="19"/>
      <c r="I35" s="19"/>
      <c r="J35" s="20" t="str">
        <f aca="false">IF(D35="","",D35-E35-H35-I35)</f>
        <v/>
      </c>
      <c r="K35" s="19"/>
      <c r="L35" s="20" t="str">
        <f aca="false">IF(OR(D35="",K35=""),"",K35-J35)</f>
        <v/>
      </c>
      <c r="M35" s="20" t="str">
        <f aca="false">IF(D35="","",IF(AND(ABS(G35)&lt;=$B$4,ABS(N(L35))&lt;=$B$4),"Cocok","Perlu dijelaskan"))</f>
        <v/>
      </c>
      <c r="N35" s="19"/>
    </row>
    <row r="36" customFormat="false" ht="15" hidden="false" customHeight="false" outlineLevel="0" collapsed="false">
      <c r="A36" s="19"/>
      <c r="B36" s="19"/>
      <c r="C36" s="12"/>
      <c r="D36" s="19"/>
      <c r="E36" s="19"/>
      <c r="F36" s="20" t="str">
        <f aca="false">IF(D36="","",ROUND(D36*$B$3,0))</f>
        <v/>
      </c>
      <c r="G36" s="20" t="str">
        <f aca="false">IF(D36="","",E36-F36)</f>
        <v/>
      </c>
      <c r="H36" s="19"/>
      <c r="I36" s="19"/>
      <c r="J36" s="20" t="str">
        <f aca="false">IF(D36="","",D36-E36-H36-I36)</f>
        <v/>
      </c>
      <c r="K36" s="19"/>
      <c r="L36" s="20" t="str">
        <f aca="false">IF(OR(D36="",K36=""),"",K36-J36)</f>
        <v/>
      </c>
      <c r="M36" s="20" t="str">
        <f aca="false">IF(D36="","",IF(AND(ABS(G36)&lt;=$B$4,ABS(N(L36))&lt;=$B$4),"Cocok","Perlu dijelaskan"))</f>
        <v/>
      </c>
      <c r="N36" s="19"/>
    </row>
    <row r="37" customFormat="false" ht="15" hidden="false" customHeight="false" outlineLevel="0" collapsed="false">
      <c r="A37" s="19"/>
      <c r="B37" s="19"/>
      <c r="C37" s="12"/>
      <c r="D37" s="19"/>
      <c r="E37" s="19"/>
      <c r="F37" s="20" t="str">
        <f aca="false">IF(D37="","",ROUND(D37*$B$3,0))</f>
        <v/>
      </c>
      <c r="G37" s="20" t="str">
        <f aca="false">IF(D37="","",E37-F37)</f>
        <v/>
      </c>
      <c r="H37" s="19"/>
      <c r="I37" s="19"/>
      <c r="J37" s="20" t="str">
        <f aca="false">IF(D37="","",D37-E37-H37-I37)</f>
        <v/>
      </c>
      <c r="K37" s="19"/>
      <c r="L37" s="20" t="str">
        <f aca="false">IF(OR(D37="",K37=""),"",K37-J37)</f>
        <v/>
      </c>
      <c r="M37" s="20" t="str">
        <f aca="false">IF(D37="","",IF(AND(ABS(G37)&lt;=$B$4,ABS(N(L37))&lt;=$B$4),"Cocok","Perlu dijelaskan"))</f>
        <v/>
      </c>
      <c r="N37" s="19"/>
    </row>
    <row r="38" customFormat="false" ht="15" hidden="false" customHeight="false" outlineLevel="0" collapsed="false">
      <c r="A38" s="19"/>
      <c r="B38" s="19"/>
      <c r="C38" s="12"/>
      <c r="D38" s="19"/>
      <c r="E38" s="19"/>
      <c r="F38" s="20" t="str">
        <f aca="false">IF(D38="","",ROUND(D38*$B$3,0))</f>
        <v/>
      </c>
      <c r="G38" s="20" t="str">
        <f aca="false">IF(D38="","",E38-F38)</f>
        <v/>
      </c>
      <c r="H38" s="19"/>
      <c r="I38" s="19"/>
      <c r="J38" s="20" t="str">
        <f aca="false">IF(D38="","",D38-E38-H38-I38)</f>
        <v/>
      </c>
      <c r="K38" s="19"/>
      <c r="L38" s="20" t="str">
        <f aca="false">IF(OR(D38="",K38=""),"",K38-J38)</f>
        <v/>
      </c>
      <c r="M38" s="20" t="str">
        <f aca="false">IF(D38="","",IF(AND(ABS(G38)&lt;=$B$4,ABS(N(L38))&lt;=$B$4),"Cocok","Perlu dijelaskan"))</f>
        <v/>
      </c>
      <c r="N38" s="19"/>
    </row>
    <row r="39" customFormat="false" ht="15" hidden="false" customHeight="false" outlineLevel="0" collapsed="false">
      <c r="A39" s="19"/>
      <c r="B39" s="19"/>
      <c r="C39" s="12"/>
      <c r="D39" s="19"/>
      <c r="E39" s="19"/>
      <c r="F39" s="20" t="str">
        <f aca="false">IF(D39="","",ROUND(D39*$B$3,0))</f>
        <v/>
      </c>
      <c r="G39" s="20" t="str">
        <f aca="false">IF(D39="","",E39-F39)</f>
        <v/>
      </c>
      <c r="H39" s="19"/>
      <c r="I39" s="19"/>
      <c r="J39" s="20" t="str">
        <f aca="false">IF(D39="","",D39-E39-H39-I39)</f>
        <v/>
      </c>
      <c r="K39" s="19"/>
      <c r="L39" s="20" t="str">
        <f aca="false">IF(OR(D39="",K39=""),"",K39-J39)</f>
        <v/>
      </c>
      <c r="M39" s="20" t="str">
        <f aca="false">IF(D39="","",IF(AND(ABS(G39)&lt;=$B$4,ABS(N(L39))&lt;=$B$4),"Cocok","Perlu dijelaskan"))</f>
        <v/>
      </c>
      <c r="N39" s="19"/>
    </row>
    <row r="40" customFormat="false" ht="15" hidden="false" customHeight="false" outlineLevel="0" collapsed="false">
      <c r="A40" s="19"/>
      <c r="B40" s="19"/>
      <c r="C40" s="12"/>
      <c r="D40" s="19"/>
      <c r="E40" s="19"/>
      <c r="F40" s="20" t="str">
        <f aca="false">IF(D40="","",ROUND(D40*$B$3,0))</f>
        <v/>
      </c>
      <c r="G40" s="20" t="str">
        <f aca="false">IF(D40="","",E40-F40)</f>
        <v/>
      </c>
      <c r="H40" s="19"/>
      <c r="I40" s="19"/>
      <c r="J40" s="20" t="str">
        <f aca="false">IF(D40="","",D40-E40-H40-I40)</f>
        <v/>
      </c>
      <c r="K40" s="19"/>
      <c r="L40" s="20" t="str">
        <f aca="false">IF(OR(D40="",K40=""),"",K40-J40)</f>
        <v/>
      </c>
      <c r="M40" s="20" t="str">
        <f aca="false">IF(D40="","",IF(AND(ABS(G40)&lt;=$B$4,ABS(N(L40))&lt;=$B$4),"Cocok","Perlu dijelaskan"))</f>
        <v/>
      </c>
      <c r="N40" s="19"/>
    </row>
    <row r="41" customFormat="false" ht="15" hidden="false" customHeight="false" outlineLevel="0" collapsed="false">
      <c r="A41" s="19"/>
      <c r="B41" s="19"/>
      <c r="C41" s="12"/>
      <c r="D41" s="19"/>
      <c r="E41" s="19"/>
      <c r="F41" s="20" t="str">
        <f aca="false">IF(D41="","",ROUND(D41*$B$3,0))</f>
        <v/>
      </c>
      <c r="G41" s="20" t="str">
        <f aca="false">IF(D41="","",E41-F41)</f>
        <v/>
      </c>
      <c r="H41" s="19"/>
      <c r="I41" s="19"/>
      <c r="J41" s="20" t="str">
        <f aca="false">IF(D41="","",D41-E41-H41-I41)</f>
        <v/>
      </c>
      <c r="K41" s="19"/>
      <c r="L41" s="20" t="str">
        <f aca="false">IF(OR(D41="",K41=""),"",K41-J41)</f>
        <v/>
      </c>
      <c r="M41" s="20" t="str">
        <f aca="false">IF(D41="","",IF(AND(ABS(G41)&lt;=$B$4,ABS(N(L41))&lt;=$B$4),"Cocok","Perlu dijelaskan"))</f>
        <v/>
      </c>
      <c r="N41" s="19"/>
    </row>
    <row r="42" customFormat="false" ht="15" hidden="false" customHeight="false" outlineLevel="0" collapsed="false">
      <c r="A42" s="19"/>
      <c r="B42" s="19"/>
      <c r="C42" s="12"/>
      <c r="D42" s="19"/>
      <c r="E42" s="19"/>
      <c r="F42" s="20" t="str">
        <f aca="false">IF(D42="","",ROUND(D42*$B$3,0))</f>
        <v/>
      </c>
      <c r="G42" s="20" t="str">
        <f aca="false">IF(D42="","",E42-F42)</f>
        <v/>
      </c>
      <c r="H42" s="19"/>
      <c r="I42" s="19"/>
      <c r="J42" s="20" t="str">
        <f aca="false">IF(D42="","",D42-E42-H42-I42)</f>
        <v/>
      </c>
      <c r="K42" s="19"/>
      <c r="L42" s="20" t="str">
        <f aca="false">IF(OR(D42="",K42=""),"",K42-J42)</f>
        <v/>
      </c>
      <c r="M42" s="20" t="str">
        <f aca="false">IF(D42="","",IF(AND(ABS(G42)&lt;=$B$4,ABS(N(L42))&lt;=$B$4),"Cocok","Perlu dijelaskan"))</f>
        <v/>
      </c>
      <c r="N42" s="19"/>
    </row>
    <row r="43" customFormat="false" ht="15" hidden="false" customHeight="false" outlineLevel="0" collapsed="false">
      <c r="A43" s="19"/>
      <c r="B43" s="19"/>
      <c r="C43" s="12"/>
      <c r="D43" s="19"/>
      <c r="E43" s="19"/>
      <c r="F43" s="20" t="str">
        <f aca="false">IF(D43="","",ROUND(D43*$B$3,0))</f>
        <v/>
      </c>
      <c r="G43" s="20" t="str">
        <f aca="false">IF(D43="","",E43-F43)</f>
        <v/>
      </c>
      <c r="H43" s="19"/>
      <c r="I43" s="19"/>
      <c r="J43" s="20" t="str">
        <f aca="false">IF(D43="","",D43-E43-H43-I43)</f>
        <v/>
      </c>
      <c r="K43" s="19"/>
      <c r="L43" s="20" t="str">
        <f aca="false">IF(OR(D43="",K43=""),"",K43-J43)</f>
        <v/>
      </c>
      <c r="M43" s="20" t="str">
        <f aca="false">IF(D43="","",IF(AND(ABS(G43)&lt;=$B$4,ABS(N(L43))&lt;=$B$4),"Cocok","Perlu dijelaskan"))</f>
        <v/>
      </c>
      <c r="N43" s="19"/>
    </row>
    <row r="44" customFormat="false" ht="15" hidden="false" customHeight="false" outlineLevel="0" collapsed="false">
      <c r="A44" s="19"/>
      <c r="B44" s="19"/>
      <c r="C44" s="12"/>
      <c r="D44" s="19"/>
      <c r="E44" s="19"/>
      <c r="F44" s="20" t="str">
        <f aca="false">IF(D44="","",ROUND(D44*$B$3,0))</f>
        <v/>
      </c>
      <c r="G44" s="20" t="str">
        <f aca="false">IF(D44="","",E44-F44)</f>
        <v/>
      </c>
      <c r="H44" s="19"/>
      <c r="I44" s="19"/>
      <c r="J44" s="20" t="str">
        <f aca="false">IF(D44="","",D44-E44-H44-I44)</f>
        <v/>
      </c>
      <c r="K44" s="19"/>
      <c r="L44" s="20" t="str">
        <f aca="false">IF(OR(D44="",K44=""),"",K44-J44)</f>
        <v/>
      </c>
      <c r="M44" s="20" t="str">
        <f aca="false">IF(D44="","",IF(AND(ABS(G44)&lt;=$B$4,ABS(N(L44))&lt;=$B$4),"Cocok","Perlu dijelaskan"))</f>
        <v/>
      </c>
      <c r="N44" s="19"/>
    </row>
    <row r="45" customFormat="false" ht="15" hidden="false" customHeight="false" outlineLevel="0" collapsed="false">
      <c r="A45" s="19"/>
      <c r="B45" s="19"/>
      <c r="C45" s="12"/>
      <c r="D45" s="19"/>
      <c r="E45" s="19"/>
      <c r="F45" s="20" t="str">
        <f aca="false">IF(D45="","",ROUND(D45*$B$3,0))</f>
        <v/>
      </c>
      <c r="G45" s="20" t="str">
        <f aca="false">IF(D45="","",E45-F45)</f>
        <v/>
      </c>
      <c r="H45" s="19"/>
      <c r="I45" s="19"/>
      <c r="J45" s="20" t="str">
        <f aca="false">IF(D45="","",D45-E45-H45-I45)</f>
        <v/>
      </c>
      <c r="K45" s="19"/>
      <c r="L45" s="20" t="str">
        <f aca="false">IF(OR(D45="",K45=""),"",K45-J45)</f>
        <v/>
      </c>
      <c r="M45" s="20" t="str">
        <f aca="false">IF(D45="","",IF(AND(ABS(G45)&lt;=$B$4,ABS(N(L45))&lt;=$B$4),"Cocok","Perlu dijelaskan"))</f>
        <v/>
      </c>
      <c r="N45" s="19"/>
    </row>
    <row r="46" customFormat="false" ht="15" hidden="false" customHeight="false" outlineLevel="0" collapsed="false">
      <c r="A46" s="19"/>
      <c r="B46" s="19"/>
      <c r="C46" s="12"/>
      <c r="D46" s="19"/>
      <c r="E46" s="19"/>
      <c r="F46" s="20" t="str">
        <f aca="false">IF(D46="","",ROUND(D46*$B$3,0))</f>
        <v/>
      </c>
      <c r="G46" s="20" t="str">
        <f aca="false">IF(D46="","",E46-F46)</f>
        <v/>
      </c>
      <c r="H46" s="19"/>
      <c r="I46" s="19"/>
      <c r="J46" s="20" t="str">
        <f aca="false">IF(D46="","",D46-E46-H46-I46)</f>
        <v/>
      </c>
      <c r="K46" s="19"/>
      <c r="L46" s="20" t="str">
        <f aca="false">IF(OR(D46="",K46=""),"",K46-J46)</f>
        <v/>
      </c>
      <c r="M46" s="20" t="str">
        <f aca="false">IF(D46="","",IF(AND(ABS(G46)&lt;=$B$4,ABS(N(L46))&lt;=$B$4),"Cocok","Perlu dijelaskan"))</f>
        <v/>
      </c>
      <c r="N46" s="19"/>
    </row>
    <row r="47" customFormat="false" ht="15" hidden="false" customHeight="false" outlineLevel="0" collapsed="false">
      <c r="A47" s="19"/>
      <c r="B47" s="19"/>
      <c r="C47" s="12"/>
      <c r="D47" s="19"/>
      <c r="E47" s="19"/>
      <c r="F47" s="20" t="str">
        <f aca="false">IF(D47="","",ROUND(D47*$B$3,0))</f>
        <v/>
      </c>
      <c r="G47" s="20" t="str">
        <f aca="false">IF(D47="","",E47-F47)</f>
        <v/>
      </c>
      <c r="H47" s="19"/>
      <c r="I47" s="19"/>
      <c r="J47" s="20" t="str">
        <f aca="false">IF(D47="","",D47-E47-H47-I47)</f>
        <v/>
      </c>
      <c r="K47" s="19"/>
      <c r="L47" s="20" t="str">
        <f aca="false">IF(OR(D47="",K47=""),"",K47-J47)</f>
        <v/>
      </c>
      <c r="M47" s="20" t="str">
        <f aca="false">IF(D47="","",IF(AND(ABS(G47)&lt;=$B$4,ABS(N(L47))&lt;=$B$4),"Cocok","Perlu dijelaskan"))</f>
        <v/>
      </c>
      <c r="N47" s="19"/>
    </row>
    <row r="48" customFormat="false" ht="15" hidden="false" customHeight="false" outlineLevel="0" collapsed="false">
      <c r="A48" s="19"/>
      <c r="B48" s="19"/>
      <c r="C48" s="12"/>
      <c r="D48" s="19"/>
      <c r="E48" s="19"/>
      <c r="F48" s="20" t="str">
        <f aca="false">IF(D48="","",ROUND(D48*$B$3,0))</f>
        <v/>
      </c>
      <c r="G48" s="20" t="str">
        <f aca="false">IF(D48="","",E48-F48)</f>
        <v/>
      </c>
      <c r="H48" s="19"/>
      <c r="I48" s="19"/>
      <c r="J48" s="20" t="str">
        <f aca="false">IF(D48="","",D48-E48-H48-I48)</f>
        <v/>
      </c>
      <c r="K48" s="19"/>
      <c r="L48" s="20" t="str">
        <f aca="false">IF(OR(D48="",K48=""),"",K48-J48)</f>
        <v/>
      </c>
      <c r="M48" s="20" t="str">
        <f aca="false">IF(D48="","",IF(AND(ABS(G48)&lt;=$B$4,ABS(N(L48))&lt;=$B$4),"Cocok","Perlu dijelaskan"))</f>
        <v/>
      </c>
      <c r="N48" s="19"/>
    </row>
    <row r="49" customFormat="false" ht="15" hidden="false" customHeight="false" outlineLevel="0" collapsed="false">
      <c r="A49" s="19"/>
      <c r="B49" s="19"/>
      <c r="C49" s="12"/>
      <c r="D49" s="19"/>
      <c r="E49" s="19"/>
      <c r="F49" s="20" t="str">
        <f aca="false">IF(D49="","",ROUND(D49*$B$3,0))</f>
        <v/>
      </c>
      <c r="G49" s="20" t="str">
        <f aca="false">IF(D49="","",E49-F49)</f>
        <v/>
      </c>
      <c r="H49" s="19"/>
      <c r="I49" s="19"/>
      <c r="J49" s="20" t="str">
        <f aca="false">IF(D49="","",D49-E49-H49-I49)</f>
        <v/>
      </c>
      <c r="K49" s="19"/>
      <c r="L49" s="20" t="str">
        <f aca="false">IF(OR(D49="",K49=""),"",K49-J49)</f>
        <v/>
      </c>
      <c r="M49" s="20" t="str">
        <f aca="false">IF(D49="","",IF(AND(ABS(G49)&lt;=$B$4,ABS(N(L49))&lt;=$B$4),"Cocok","Perlu dijelaskan"))</f>
        <v/>
      </c>
      <c r="N49" s="19"/>
    </row>
    <row r="50" customFormat="false" ht="15" hidden="false" customHeight="false" outlineLevel="0" collapsed="false">
      <c r="A50" s="19"/>
      <c r="B50" s="19"/>
      <c r="C50" s="12"/>
      <c r="D50" s="19"/>
      <c r="E50" s="19"/>
      <c r="F50" s="20" t="str">
        <f aca="false">IF(D50="","",ROUND(D50*$B$3,0))</f>
        <v/>
      </c>
      <c r="G50" s="20" t="str">
        <f aca="false">IF(D50="","",E50-F50)</f>
        <v/>
      </c>
      <c r="H50" s="19"/>
      <c r="I50" s="19"/>
      <c r="J50" s="20" t="str">
        <f aca="false">IF(D50="","",D50-E50-H50-I50)</f>
        <v/>
      </c>
      <c r="K50" s="19"/>
      <c r="L50" s="20" t="str">
        <f aca="false">IF(OR(D50="",K50=""),"",K50-J50)</f>
        <v/>
      </c>
      <c r="M50" s="20" t="str">
        <f aca="false">IF(D50="","",IF(AND(ABS(G50)&lt;=$B$4,ABS(N(L50))&lt;=$B$4),"Cocok","Perlu dijelaskan"))</f>
        <v/>
      </c>
      <c r="N50" s="19"/>
    </row>
    <row r="51" customFormat="false" ht="15" hidden="false" customHeight="false" outlineLevel="0" collapsed="false">
      <c r="A51" s="19"/>
      <c r="B51" s="19"/>
      <c r="C51" s="12"/>
      <c r="D51" s="19"/>
      <c r="E51" s="19"/>
      <c r="F51" s="20" t="str">
        <f aca="false">IF(D51="","",ROUND(D51*$B$3,0))</f>
        <v/>
      </c>
      <c r="G51" s="20" t="str">
        <f aca="false">IF(D51="","",E51-F51)</f>
        <v/>
      </c>
      <c r="H51" s="19"/>
      <c r="I51" s="19"/>
      <c r="J51" s="20" t="str">
        <f aca="false">IF(D51="","",D51-E51-H51-I51)</f>
        <v/>
      </c>
      <c r="K51" s="19"/>
      <c r="L51" s="20" t="str">
        <f aca="false">IF(OR(D51="",K51=""),"",K51-J51)</f>
        <v/>
      </c>
      <c r="M51" s="20" t="str">
        <f aca="false">IF(D51="","",IF(AND(ABS(G51)&lt;=$B$4,ABS(N(L51))&lt;=$B$4),"Cocok","Perlu dijelaskan"))</f>
        <v/>
      </c>
      <c r="N51" s="19"/>
    </row>
    <row r="52" customFormat="false" ht="15" hidden="false" customHeight="false" outlineLevel="0" collapsed="false">
      <c r="A52" s="19"/>
      <c r="B52" s="19"/>
      <c r="C52" s="12"/>
      <c r="D52" s="19"/>
      <c r="E52" s="19"/>
      <c r="F52" s="20" t="str">
        <f aca="false">IF(D52="","",ROUND(D52*$B$3,0))</f>
        <v/>
      </c>
      <c r="G52" s="20" t="str">
        <f aca="false">IF(D52="","",E52-F52)</f>
        <v/>
      </c>
      <c r="H52" s="19"/>
      <c r="I52" s="19"/>
      <c r="J52" s="20" t="str">
        <f aca="false">IF(D52="","",D52-E52-H52-I52)</f>
        <v/>
      </c>
      <c r="K52" s="19"/>
      <c r="L52" s="20" t="str">
        <f aca="false">IF(OR(D52="",K52=""),"",K52-J52)</f>
        <v/>
      </c>
      <c r="M52" s="20" t="str">
        <f aca="false">IF(D52="","",IF(AND(ABS(G52)&lt;=$B$4,ABS(N(L52))&lt;=$B$4),"Cocok","Perlu dijelaskan"))</f>
        <v/>
      </c>
      <c r="N52" s="19"/>
    </row>
    <row r="53" customFormat="false" ht="15" hidden="false" customHeight="false" outlineLevel="0" collapsed="false">
      <c r="A53" s="19"/>
      <c r="B53" s="19"/>
      <c r="C53" s="12"/>
      <c r="D53" s="19"/>
      <c r="E53" s="19"/>
      <c r="F53" s="20" t="str">
        <f aca="false">IF(D53="","",ROUND(D53*$B$3,0))</f>
        <v/>
      </c>
      <c r="G53" s="20" t="str">
        <f aca="false">IF(D53="","",E53-F53)</f>
        <v/>
      </c>
      <c r="H53" s="19"/>
      <c r="I53" s="19"/>
      <c r="J53" s="20" t="str">
        <f aca="false">IF(D53="","",D53-E53-H53-I53)</f>
        <v/>
      </c>
      <c r="K53" s="19"/>
      <c r="L53" s="20" t="str">
        <f aca="false">IF(OR(D53="",K53=""),"",K53-J53)</f>
        <v/>
      </c>
      <c r="M53" s="20" t="str">
        <f aca="false">IF(D53="","",IF(AND(ABS(G53)&lt;=$B$4,ABS(N(L53))&lt;=$B$4),"Cocok","Perlu dijelaskan"))</f>
        <v/>
      </c>
      <c r="N53" s="19"/>
    </row>
    <row r="54" customFormat="false" ht="15" hidden="false" customHeight="false" outlineLevel="0" collapsed="false">
      <c r="A54" s="19"/>
      <c r="B54" s="19"/>
      <c r="C54" s="12"/>
      <c r="D54" s="19"/>
      <c r="E54" s="19"/>
      <c r="F54" s="20" t="str">
        <f aca="false">IF(D54="","",ROUND(D54*$B$3,0))</f>
        <v/>
      </c>
      <c r="G54" s="20" t="str">
        <f aca="false">IF(D54="","",E54-F54)</f>
        <v/>
      </c>
      <c r="H54" s="19"/>
      <c r="I54" s="19"/>
      <c r="J54" s="20" t="str">
        <f aca="false">IF(D54="","",D54-E54-H54-I54)</f>
        <v/>
      </c>
      <c r="K54" s="19"/>
      <c r="L54" s="20" t="str">
        <f aca="false">IF(OR(D54="",K54=""),"",K54-J54)</f>
        <v/>
      </c>
      <c r="M54" s="20" t="str">
        <f aca="false">IF(D54="","",IF(AND(ABS(G54)&lt;=$B$4,ABS(N(L54))&lt;=$B$4),"Cocok","Perlu dijelaskan"))</f>
        <v/>
      </c>
      <c r="N54" s="19"/>
    </row>
    <row r="55" customFormat="false" ht="15" hidden="false" customHeight="false" outlineLevel="0" collapsed="false">
      <c r="A55" s="19"/>
      <c r="B55" s="19"/>
      <c r="C55" s="12"/>
      <c r="D55" s="19"/>
      <c r="E55" s="19"/>
      <c r="F55" s="20" t="str">
        <f aca="false">IF(D55="","",ROUND(D55*$B$3,0))</f>
        <v/>
      </c>
      <c r="G55" s="20" t="str">
        <f aca="false">IF(D55="","",E55-F55)</f>
        <v/>
      </c>
      <c r="H55" s="19"/>
      <c r="I55" s="19"/>
      <c r="J55" s="20" t="str">
        <f aca="false">IF(D55="","",D55-E55-H55-I55)</f>
        <v/>
      </c>
      <c r="K55" s="19"/>
      <c r="L55" s="20" t="str">
        <f aca="false">IF(OR(D55="",K55=""),"",K55-J55)</f>
        <v/>
      </c>
      <c r="M55" s="20" t="str">
        <f aca="false">IF(D55="","",IF(AND(ABS(G55)&lt;=$B$4,ABS(N(L55))&lt;=$B$4),"Cocok","Perlu dijelaskan"))</f>
        <v/>
      </c>
      <c r="N55" s="19"/>
    </row>
    <row r="56" customFormat="false" ht="15" hidden="false" customHeight="false" outlineLevel="0" collapsed="false">
      <c r="A56" s="19"/>
      <c r="B56" s="19"/>
      <c r="C56" s="12"/>
      <c r="D56" s="19"/>
      <c r="E56" s="19"/>
      <c r="F56" s="20" t="str">
        <f aca="false">IF(D56="","",ROUND(D56*$B$3,0))</f>
        <v/>
      </c>
      <c r="G56" s="20" t="str">
        <f aca="false">IF(D56="","",E56-F56)</f>
        <v/>
      </c>
      <c r="H56" s="19"/>
      <c r="I56" s="19"/>
      <c r="J56" s="20" t="str">
        <f aca="false">IF(D56="","",D56-E56-H56-I56)</f>
        <v/>
      </c>
      <c r="K56" s="19"/>
      <c r="L56" s="20" t="str">
        <f aca="false">IF(OR(D56="",K56=""),"",K56-J56)</f>
        <v/>
      </c>
      <c r="M56" s="20" t="str">
        <f aca="false">IF(D56="","",IF(AND(ABS(G56)&lt;=$B$4,ABS(N(L56))&lt;=$B$4),"Cocok","Perlu dijelaskan"))</f>
        <v/>
      </c>
      <c r="N56" s="19"/>
    </row>
    <row r="57" customFormat="false" ht="15" hidden="false" customHeight="false" outlineLevel="0" collapsed="false">
      <c r="A57" s="19"/>
      <c r="B57" s="19"/>
      <c r="C57" s="12"/>
      <c r="D57" s="19"/>
      <c r="E57" s="19"/>
      <c r="F57" s="20" t="str">
        <f aca="false">IF(D57="","",ROUND(D57*$B$3,0))</f>
        <v/>
      </c>
      <c r="G57" s="20" t="str">
        <f aca="false">IF(D57="","",E57-F57)</f>
        <v/>
      </c>
      <c r="H57" s="19"/>
      <c r="I57" s="19"/>
      <c r="J57" s="20" t="str">
        <f aca="false">IF(D57="","",D57-E57-H57-I57)</f>
        <v/>
      </c>
      <c r="K57" s="19"/>
      <c r="L57" s="20" t="str">
        <f aca="false">IF(OR(D57="",K57=""),"",K57-J57)</f>
        <v/>
      </c>
      <c r="M57" s="20" t="str">
        <f aca="false">IF(D57="","",IF(AND(ABS(G57)&lt;=$B$4,ABS(N(L57))&lt;=$B$4),"Cocok","Perlu dijelaskan"))</f>
        <v/>
      </c>
      <c r="N57" s="19"/>
    </row>
    <row r="58" customFormat="false" ht="15" hidden="false" customHeight="false" outlineLevel="0" collapsed="false">
      <c r="A58" s="19"/>
      <c r="B58" s="19"/>
      <c r="C58" s="12"/>
      <c r="D58" s="19"/>
      <c r="E58" s="19"/>
      <c r="F58" s="20" t="str">
        <f aca="false">IF(D58="","",ROUND(D58*$B$3,0))</f>
        <v/>
      </c>
      <c r="G58" s="20" t="str">
        <f aca="false">IF(D58="","",E58-F58)</f>
        <v/>
      </c>
      <c r="H58" s="19"/>
      <c r="I58" s="19"/>
      <c r="J58" s="20" t="str">
        <f aca="false">IF(D58="","",D58-E58-H58-I58)</f>
        <v/>
      </c>
      <c r="K58" s="19"/>
      <c r="L58" s="20" t="str">
        <f aca="false">IF(OR(D58="",K58=""),"",K58-J58)</f>
        <v/>
      </c>
      <c r="M58" s="20" t="str">
        <f aca="false">IF(D58="","",IF(AND(ABS(G58)&lt;=$B$4,ABS(N(L58))&lt;=$B$4),"Cocok","Perlu dijelaskan"))</f>
        <v/>
      </c>
      <c r="N58" s="19"/>
    </row>
    <row r="59" customFormat="false" ht="15" hidden="false" customHeight="false" outlineLevel="0" collapsed="false">
      <c r="A59" s="19"/>
      <c r="B59" s="19"/>
      <c r="C59" s="12"/>
      <c r="D59" s="19"/>
      <c r="E59" s="19"/>
      <c r="F59" s="20" t="str">
        <f aca="false">IF(D59="","",ROUND(D59*$B$3,0))</f>
        <v/>
      </c>
      <c r="G59" s="20" t="str">
        <f aca="false">IF(D59="","",E59-F59)</f>
        <v/>
      </c>
      <c r="H59" s="19"/>
      <c r="I59" s="19"/>
      <c r="J59" s="20" t="str">
        <f aca="false">IF(D59="","",D59-E59-H59-I59)</f>
        <v/>
      </c>
      <c r="K59" s="19"/>
      <c r="L59" s="20" t="str">
        <f aca="false">IF(OR(D59="",K59=""),"",K59-J59)</f>
        <v/>
      </c>
      <c r="M59" s="20" t="str">
        <f aca="false">IF(D59="","",IF(AND(ABS(G59)&lt;=$B$4,ABS(N(L59))&lt;=$B$4),"Cocok","Perlu dijelaskan"))</f>
        <v/>
      </c>
      <c r="N59" s="19"/>
    </row>
    <row r="60" customFormat="false" ht="15" hidden="false" customHeight="false" outlineLevel="0" collapsed="false">
      <c r="A60" s="19"/>
      <c r="B60" s="19"/>
      <c r="C60" s="12"/>
      <c r="D60" s="19"/>
      <c r="E60" s="19"/>
      <c r="F60" s="20" t="str">
        <f aca="false">IF(D60="","",ROUND(D60*$B$3,0))</f>
        <v/>
      </c>
      <c r="G60" s="20" t="str">
        <f aca="false">IF(D60="","",E60-F60)</f>
        <v/>
      </c>
      <c r="H60" s="19"/>
      <c r="I60" s="19"/>
      <c r="J60" s="20" t="str">
        <f aca="false">IF(D60="","",D60-E60-H60-I60)</f>
        <v/>
      </c>
      <c r="K60" s="19"/>
      <c r="L60" s="20" t="str">
        <f aca="false">IF(OR(D60="",K60=""),"",K60-J60)</f>
        <v/>
      </c>
      <c r="M60" s="20" t="str">
        <f aca="false">IF(D60="","",IF(AND(ABS(G60)&lt;=$B$4,ABS(N(L60))&lt;=$B$4),"Cocok","Perlu dijelaskan"))</f>
        <v/>
      </c>
      <c r="N60" s="19"/>
    </row>
    <row r="61" customFormat="false" ht="15" hidden="false" customHeight="false" outlineLevel="0" collapsed="false">
      <c r="A61" s="19"/>
      <c r="B61" s="19"/>
      <c r="C61" s="12"/>
      <c r="D61" s="19"/>
      <c r="E61" s="19"/>
      <c r="F61" s="20" t="str">
        <f aca="false">IF(D61="","",ROUND(D61*$B$3,0))</f>
        <v/>
      </c>
      <c r="G61" s="20" t="str">
        <f aca="false">IF(D61="","",E61-F61)</f>
        <v/>
      </c>
      <c r="H61" s="19"/>
      <c r="I61" s="19"/>
      <c r="J61" s="20" t="str">
        <f aca="false">IF(D61="","",D61-E61-H61-I61)</f>
        <v/>
      </c>
      <c r="K61" s="19"/>
      <c r="L61" s="20" t="str">
        <f aca="false">IF(OR(D61="",K61=""),"",K61-J61)</f>
        <v/>
      </c>
      <c r="M61" s="20" t="str">
        <f aca="false">IF(D61="","",IF(AND(ABS(G61)&lt;=$B$4,ABS(N(L61))&lt;=$B$4),"Cocok","Perlu dijelaskan"))</f>
        <v/>
      </c>
      <c r="N61" s="19"/>
    </row>
    <row r="62" customFormat="false" ht="15" hidden="false" customHeight="false" outlineLevel="0" collapsed="false">
      <c r="A62" s="19"/>
      <c r="B62" s="19"/>
      <c r="C62" s="12"/>
      <c r="D62" s="19"/>
      <c r="E62" s="19"/>
      <c r="F62" s="20" t="str">
        <f aca="false">IF(D62="","",ROUND(D62*$B$3,0))</f>
        <v/>
      </c>
      <c r="G62" s="20" t="str">
        <f aca="false">IF(D62="","",E62-F62)</f>
        <v/>
      </c>
      <c r="H62" s="19"/>
      <c r="I62" s="19"/>
      <c r="J62" s="20" t="str">
        <f aca="false">IF(D62="","",D62-E62-H62-I62)</f>
        <v/>
      </c>
      <c r="K62" s="19"/>
      <c r="L62" s="20" t="str">
        <f aca="false">IF(OR(D62="",K62=""),"",K62-J62)</f>
        <v/>
      </c>
      <c r="M62" s="20" t="str">
        <f aca="false">IF(D62="","",IF(AND(ABS(G62)&lt;=$B$4,ABS(N(L62))&lt;=$B$4),"Cocok","Perlu dijelaskan"))</f>
        <v/>
      </c>
      <c r="N62" s="19"/>
    </row>
    <row r="63" customFormat="false" ht="15" hidden="false" customHeight="false" outlineLevel="0" collapsed="false">
      <c r="A63" s="19"/>
      <c r="B63" s="19"/>
      <c r="C63" s="12"/>
      <c r="D63" s="19"/>
      <c r="E63" s="19"/>
      <c r="F63" s="20" t="str">
        <f aca="false">IF(D63="","",ROUND(D63*$B$3,0))</f>
        <v/>
      </c>
      <c r="G63" s="20" t="str">
        <f aca="false">IF(D63="","",E63-F63)</f>
        <v/>
      </c>
      <c r="H63" s="19"/>
      <c r="I63" s="19"/>
      <c r="J63" s="20" t="str">
        <f aca="false">IF(D63="","",D63-E63-H63-I63)</f>
        <v/>
      </c>
      <c r="K63" s="19"/>
      <c r="L63" s="20" t="str">
        <f aca="false">IF(OR(D63="",K63=""),"",K63-J63)</f>
        <v/>
      </c>
      <c r="M63" s="20" t="str">
        <f aca="false">IF(D63="","",IF(AND(ABS(G63)&lt;=$B$4,ABS(N(L63))&lt;=$B$4),"Cocok","Perlu dijelaskan"))</f>
        <v/>
      </c>
      <c r="N63" s="19"/>
    </row>
    <row r="64" customFormat="false" ht="15" hidden="false" customHeight="false" outlineLevel="0" collapsed="false">
      <c r="A64" s="19"/>
      <c r="B64" s="19"/>
      <c r="C64" s="12"/>
      <c r="D64" s="19"/>
      <c r="E64" s="19"/>
      <c r="F64" s="20" t="str">
        <f aca="false">IF(D64="","",ROUND(D64*$B$3,0))</f>
        <v/>
      </c>
      <c r="G64" s="20" t="str">
        <f aca="false">IF(D64="","",E64-F64)</f>
        <v/>
      </c>
      <c r="H64" s="19"/>
      <c r="I64" s="19"/>
      <c r="J64" s="20" t="str">
        <f aca="false">IF(D64="","",D64-E64-H64-I64)</f>
        <v/>
      </c>
      <c r="K64" s="19"/>
      <c r="L64" s="20" t="str">
        <f aca="false">IF(OR(D64="",K64=""),"",K64-J64)</f>
        <v/>
      </c>
      <c r="M64" s="20" t="str">
        <f aca="false">IF(D64="","",IF(AND(ABS(G64)&lt;=$B$4,ABS(N(L64))&lt;=$B$4),"Cocok","Perlu dijelaskan"))</f>
        <v/>
      </c>
      <c r="N64" s="19"/>
    </row>
    <row r="65" customFormat="false" ht="15" hidden="false" customHeight="false" outlineLevel="0" collapsed="false">
      <c r="A65" s="19"/>
      <c r="B65" s="19"/>
      <c r="C65" s="12"/>
      <c r="D65" s="19"/>
      <c r="E65" s="19"/>
      <c r="F65" s="20" t="str">
        <f aca="false">IF(D65="","",ROUND(D65*$B$3,0))</f>
        <v/>
      </c>
      <c r="G65" s="20" t="str">
        <f aca="false">IF(D65="","",E65-F65)</f>
        <v/>
      </c>
      <c r="H65" s="19"/>
      <c r="I65" s="19"/>
      <c r="J65" s="20" t="str">
        <f aca="false">IF(D65="","",D65-E65-H65-I65)</f>
        <v/>
      </c>
      <c r="K65" s="19"/>
      <c r="L65" s="20" t="str">
        <f aca="false">IF(OR(D65="",K65=""),"",K65-J65)</f>
        <v/>
      </c>
      <c r="M65" s="20" t="str">
        <f aca="false">IF(D65="","",IF(AND(ABS(G65)&lt;=$B$4,ABS(N(L65))&lt;=$B$4),"Cocok","Perlu dijelaskan"))</f>
        <v/>
      </c>
      <c r="N65" s="19"/>
    </row>
    <row r="66" customFormat="false" ht="15" hidden="false" customHeight="false" outlineLevel="0" collapsed="false">
      <c r="A66" s="19"/>
      <c r="B66" s="19"/>
      <c r="C66" s="12"/>
      <c r="D66" s="19"/>
      <c r="E66" s="19"/>
      <c r="F66" s="20" t="str">
        <f aca="false">IF(D66="","",ROUND(D66*$B$3,0))</f>
        <v/>
      </c>
      <c r="G66" s="20" t="str">
        <f aca="false">IF(D66="","",E66-F66)</f>
        <v/>
      </c>
      <c r="H66" s="19"/>
      <c r="I66" s="19"/>
      <c r="J66" s="20" t="str">
        <f aca="false">IF(D66="","",D66-E66-H66-I66)</f>
        <v/>
      </c>
      <c r="K66" s="19"/>
      <c r="L66" s="20" t="str">
        <f aca="false">IF(OR(D66="",K66=""),"",K66-J66)</f>
        <v/>
      </c>
      <c r="M66" s="20" t="str">
        <f aca="false">IF(D66="","",IF(AND(ABS(G66)&lt;=$B$4,ABS(N(L66))&lt;=$B$4),"Cocok","Perlu dijelaskan"))</f>
        <v/>
      </c>
      <c r="N66" s="19"/>
    </row>
    <row r="67" customFormat="false" ht="15" hidden="false" customHeight="false" outlineLevel="0" collapsed="false">
      <c r="A67" s="19"/>
      <c r="B67" s="19"/>
      <c r="C67" s="12"/>
      <c r="D67" s="19"/>
      <c r="E67" s="19"/>
      <c r="F67" s="20" t="str">
        <f aca="false">IF(D67="","",ROUND(D67*$B$3,0))</f>
        <v/>
      </c>
      <c r="G67" s="20" t="str">
        <f aca="false">IF(D67="","",E67-F67)</f>
        <v/>
      </c>
      <c r="H67" s="19"/>
      <c r="I67" s="19"/>
      <c r="J67" s="20" t="str">
        <f aca="false">IF(D67="","",D67-E67-H67-I67)</f>
        <v/>
      </c>
      <c r="K67" s="19"/>
      <c r="L67" s="20" t="str">
        <f aca="false">IF(OR(D67="",K67=""),"",K67-J67)</f>
        <v/>
      </c>
      <c r="M67" s="20" t="str">
        <f aca="false">IF(D67="","",IF(AND(ABS(G67)&lt;=$B$4,ABS(N(L67))&lt;=$B$4),"Cocok","Perlu dijelaskan"))</f>
        <v/>
      </c>
      <c r="N67" s="19"/>
    </row>
    <row r="68" customFormat="false" ht="15" hidden="false" customHeight="false" outlineLevel="0" collapsed="false">
      <c r="A68" s="27" t="s">
        <v>58</v>
      </c>
      <c r="B68" s="27"/>
      <c r="C68" s="27"/>
      <c r="D68" s="28" t="n">
        <f aca="false">SUM(D8:D67)</f>
        <v>0</v>
      </c>
      <c r="E68" s="28" t="n">
        <f aca="false">SUM(E8:E67)</f>
        <v>0</v>
      </c>
      <c r="F68" s="28" t="n">
        <f aca="false">SUM(F8:F67)</f>
        <v>0</v>
      </c>
      <c r="G68" s="28" t="n">
        <f aca="false">SUM(G8:G67)</f>
        <v>0</v>
      </c>
      <c r="H68" s="28" t="n">
        <f aca="false">SUM(H8:H67)</f>
        <v>0</v>
      </c>
      <c r="I68" s="28" t="n">
        <f aca="false">SUM(I8:I67)</f>
        <v>0</v>
      </c>
      <c r="J68" s="28" t="n">
        <f aca="false">SUM(J8:J67)</f>
        <v>0</v>
      </c>
      <c r="K68" s="28" t="n">
        <f aca="false">SUM(K8:K67)</f>
        <v>0</v>
      </c>
      <c r="L68" s="28" t="n">
        <f aca="false">SUM(L8:L67)</f>
        <v>0</v>
      </c>
      <c r="M68" s="27" t="str">
        <f aca="false">COUNTIF(M8:M67,"Perlu dijelaskan")&amp;" perlu dijelaskan"</f>
        <v>0 perlu dijelaskan</v>
      </c>
      <c r="N68" s="27"/>
    </row>
    <row r="70" customFormat="false" ht="15" hidden="false" customHeight="false" outlineLevel="0" collapsed="false">
      <c r="A70" s="2" t="s">
        <v>82</v>
      </c>
    </row>
  </sheetData>
  <conditionalFormatting sqref="M8:M67">
    <cfRule type="expression" priority="2" aboveAverage="0" equalAverage="0" bottom="0" percent="0" rank="0" text="" dxfId="3">
      <formula>M8="Perlu dijelaskan"</formula>
    </cfRule>
    <cfRule type="expression" priority="3" aboveAverage="0" equalAverage="0" bottom="0" percent="0" rank="0" text="" dxfId="2">
      <formula>M8="Cocok"</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2026-10-30T10:58:39Z</dcterms:created>
  <dc:creator>openpyxl</dc:creator>
  <dc:description/>
  <dc:language>en-US</dc:language>
  <cp:lastModifiedBy/>
  <dcterms:modified xsi:type="dcterms:W3CDTF">2026-10-30T10:58:39Z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